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patomonchietti/Dropbox/Latinoamerica 2022-23/13 Bucaramanga/Hole Locations/"/>
    </mc:Choice>
  </mc:AlternateContent>
  <xr:revisionPtr revIDLastSave="0" documentId="13_ncr:1_{5A4BE3E3-32BC-5B4F-B3F1-6EADA1518058}" xr6:coauthVersionLast="47" xr6:coauthVersionMax="47" xr10:uidLastSave="{00000000-0000-0000-0000-000000000000}"/>
  <bookViews>
    <workbookView xWindow="0" yWindow="500" windowWidth="21200" windowHeight="1576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54" i="1" l="1"/>
  <c r="AF54" i="1"/>
  <c r="I25" i="2"/>
  <c r="AH53" i="1"/>
  <c r="AJ44" i="1"/>
  <c r="AF44" i="1"/>
  <c r="I24" i="2"/>
  <c r="AH43" i="1"/>
  <c r="AJ34" i="1"/>
  <c r="AF34" i="1"/>
  <c r="I23" i="2"/>
  <c r="AH33" i="1"/>
  <c r="AJ24" i="1"/>
  <c r="AF24" i="1"/>
  <c r="I22" i="2"/>
  <c r="AH23" i="1"/>
  <c r="AJ14" i="1"/>
  <c r="AF14" i="1"/>
  <c r="I21" i="2"/>
  <c r="AH13" i="1"/>
  <c r="AF4" i="1"/>
  <c r="AJ4" i="1"/>
  <c r="I20" i="2"/>
  <c r="AH3" i="1"/>
  <c r="V54" i="1"/>
  <c r="R54" i="1"/>
  <c r="I19" i="2"/>
  <c r="T53" i="1"/>
  <c r="V44" i="1"/>
  <c r="R44" i="1"/>
  <c r="I18" i="2"/>
  <c r="T43" i="1"/>
  <c r="V34" i="1"/>
  <c r="R34" i="1"/>
  <c r="I17" i="2"/>
  <c r="T33" i="1"/>
  <c r="V24" i="1"/>
  <c r="R24" i="1"/>
  <c r="T23" i="1"/>
  <c r="V14" i="1"/>
  <c r="R14" i="1"/>
  <c r="T13" i="1"/>
  <c r="V4" i="1"/>
  <c r="R4" i="1"/>
  <c r="I14" i="2"/>
  <c r="T3" i="1"/>
  <c r="H54" i="1"/>
  <c r="D54" i="1"/>
  <c r="I13" i="2"/>
  <c r="F53" i="1"/>
  <c r="H44" i="1"/>
  <c r="D44" i="1"/>
  <c r="I12" i="2"/>
  <c r="F43" i="1"/>
  <c r="I11" i="2"/>
  <c r="F33" i="1"/>
  <c r="F23" i="1"/>
  <c r="I9" i="2"/>
  <c r="F13" i="1"/>
  <c r="I8" i="2"/>
  <c r="F3" i="1"/>
  <c r="H34" i="1"/>
  <c r="D34" i="1"/>
  <c r="H24" i="1"/>
  <c r="D24" i="1"/>
  <c r="G6" i="1"/>
  <c r="H14" i="1"/>
  <c r="D14" i="1"/>
  <c r="H6" i="1"/>
  <c r="G7" i="1"/>
  <c r="H4" i="1"/>
  <c r="D4" i="1"/>
  <c r="D6" i="1"/>
  <c r="E2" i="2"/>
  <c r="AI26" i="1"/>
  <c r="AH26" i="1"/>
  <c r="AG17" i="1"/>
  <c r="A47" i="1"/>
  <c r="S37" i="1"/>
  <c r="S27" i="1"/>
  <c r="AO48" i="1"/>
  <c r="AO30" i="1"/>
  <c r="AH4" i="1"/>
  <c r="AO2" i="1"/>
  <c r="AJ26" i="1"/>
  <c r="AG27" i="1"/>
  <c r="AC27" i="1"/>
  <c r="AI27" i="1"/>
  <c r="F46" i="1"/>
  <c r="AO9" i="1"/>
  <c r="I7" i="2"/>
  <c r="J8" i="2"/>
  <c r="J9" i="2"/>
  <c r="I10" i="2"/>
  <c r="J10" i="2"/>
  <c r="J11" i="2"/>
  <c r="J12" i="2"/>
  <c r="J13" i="2"/>
  <c r="J14" i="2"/>
  <c r="I15" i="2"/>
  <c r="J15" i="2"/>
  <c r="I16" i="2"/>
  <c r="J16" i="2"/>
  <c r="J17" i="2"/>
  <c r="J18" i="2"/>
  <c r="J19" i="2"/>
  <c r="J20" i="2"/>
  <c r="J21" i="2"/>
  <c r="J22" i="2"/>
  <c r="J23" i="2"/>
  <c r="J24" i="2"/>
  <c r="J25" i="2"/>
  <c r="F4" i="1"/>
  <c r="T4" i="1"/>
  <c r="C6" i="1"/>
  <c r="E6" i="1"/>
  <c r="F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G7" i="1"/>
  <c r="AI7" i="1"/>
  <c r="A7" i="1"/>
  <c r="O7" i="1"/>
  <c r="AC7" i="1"/>
  <c r="F14" i="1"/>
  <c r="T14" i="1"/>
  <c r="AH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E17" i="1"/>
  <c r="G17" i="1"/>
  <c r="S17" i="1"/>
  <c r="U17" i="1"/>
  <c r="AI17" i="1"/>
  <c r="A17" i="1"/>
  <c r="O17" i="1"/>
  <c r="AC17" i="1"/>
  <c r="AO17" i="1"/>
  <c r="F24" i="1"/>
  <c r="T24" i="1"/>
  <c r="AH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AE26" i="1"/>
  <c r="AF26" i="1"/>
  <c r="AG26" i="1"/>
  <c r="AK26" i="1"/>
  <c r="AL26" i="1"/>
  <c r="E27" i="1"/>
  <c r="G27" i="1"/>
  <c r="U27" i="1"/>
  <c r="A27" i="1"/>
  <c r="O27" i="1"/>
  <c r="F34" i="1"/>
  <c r="T34" i="1"/>
  <c r="AH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U37" i="1"/>
  <c r="AG37" i="1"/>
  <c r="AI37" i="1"/>
  <c r="A37" i="1"/>
  <c r="O37" i="1"/>
  <c r="AC37" i="1"/>
  <c r="F44" i="1"/>
  <c r="T44" i="1"/>
  <c r="AH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AI47" i="1"/>
  <c r="O47" i="1"/>
  <c r="AC47" i="1"/>
  <c r="F54" i="1"/>
  <c r="T54" i="1"/>
  <c r="AH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S57" i="1"/>
  <c r="U57" i="1"/>
  <c r="AG57" i="1"/>
  <c r="AI57" i="1"/>
  <c r="A57" i="1"/>
  <c r="O57" i="1"/>
  <c r="AC57" i="1"/>
</calcChain>
</file>

<file path=xl/sharedStrings.xml><?xml version="1.0" encoding="utf-8"?>
<sst xmlns="http://schemas.openxmlformats.org/spreadsheetml/2006/main" count="65" uniqueCount="43">
  <si>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</si>
  <si>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</si>
  <si>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</si>
  <si>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</si>
  <si>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</si>
  <si>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</si>
  <si>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</si>
  <si>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</si>
  <si>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</si>
  <si>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</si>
  <si>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</si>
  <si>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</si>
  <si>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</si>
  <si>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</si>
  <si>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</si>
  <si>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</si>
  <si>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</si>
  <si>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</si>
  <si>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</si>
  <si>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</si>
  <si>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</si>
  <si>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</si>
  <si>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</si>
  <si>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</si>
  <si>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</si>
  <si>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</si>
  <si>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</si>
  <si>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</si>
  <si>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</si>
  <si>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</si>
  <si>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</si>
  <si>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</si>
  <si>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</si>
  <si>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Dots Right</t>
  </si>
  <si>
    <t>1 IF +/-</t>
  </si>
  <si>
    <t>Dots Left</t>
  </si>
  <si>
    <t>Ruitoque Golf Country Club</t>
  </si>
  <si>
    <t>Colombia Classic Presentado por ROCHA Brothers</t>
  </si>
  <si>
    <t>Left</t>
  </si>
  <si>
    <t>Center</t>
  </si>
  <si>
    <t>Right</t>
  </si>
  <si>
    <t>FROM 80 YDS</t>
  </si>
  <si>
    <t>Round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</si>
</sst>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&quot;0;&quot;-&quot;0"/>
    <numFmt numFmtId="165" formatCode="mmmm\ d\,\ yyyy"/>
    <numFmt numFmtId="166" formatCode="[$-409]mmmm\ d\,\ yyyy;@"/>
  </numFmts>
  <fonts count="2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6"/>
      <name val="Monotype Corsiva"/>
      <family val="4"/>
    </font>
    <font>
      <sz val="18"/>
      <name val="Monotype Corsiva"/>
      <family val="4"/>
    </font>
    <font>
      <b/>
      <i/>
      <sz val="12"/>
      <name val="News Gothic Condensed"/>
      <family val="2"/>
    </font>
    <font>
      <b/>
      <sz val="18"/>
      <name val="Palatino Linotype"/>
      <family val="1"/>
    </font>
    <font>
      <sz val="10"/>
      <name val="Arial"/>
      <family val="2"/>
    </font>
    <font>
      <b/>
      <sz val="9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/>
    <xf numFmtId="1" fontId="11" fillId="0" borderId="0" xfId="0" applyNumberFormat="1" applyFont="1"/>
    <xf numFmtId="0" fontId="1" fillId="0" borderId="0" xfId="0" applyFont="1"/>
    <xf numFmtId="0" fontId="13" fillId="0" borderId="0" xfId="0" applyFo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Protection="1">
      <protection locked="0"/>
    </xf>
    <xf numFmtId="0" fontId="13" fillId="0" borderId="10" xfId="0" applyFont="1" applyBorder="1"/>
    <xf numFmtId="0" fontId="0" fillId="0" borderId="1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6" fillId="0" borderId="9" xfId="0" applyNumberFormat="1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Alignment="1" applyProtection="1">
      <alignment horizontal="left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/>
    <xf numFmtId="0" fontId="8" fillId="0" borderId="0" xfId="0" applyFont="1"/>
    <xf numFmtId="0" fontId="10" fillId="0" borderId="0" xfId="0" applyFont="1"/>
    <xf numFmtId="0" fontId="16" fillId="0" borderId="0" xfId="0" applyFont="1"/>
    <xf numFmtId="0" fontId="6" fillId="0" borderId="0" xfId="0" applyFont="1"/>
    <xf numFmtId="0" fontId="16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5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0" fillId="0" borderId="0" xfId="0" applyAlignment="1">
      <alignment vertical="justify"/>
    </xf>
    <xf numFmtId="0" fontId="8" fillId="0" borderId="0" xfId="0" applyFont="1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Alignment="1">
      <alignment vertical="justify"/>
    </xf>
    <xf numFmtId="1" fontId="19" fillId="0" borderId="0" xfId="0" applyNumberFormat="1" applyFont="1"/>
    <xf numFmtId="0" fontId="20" fillId="0" borderId="0" xfId="0" applyFont="1"/>
    <xf numFmtId="0" fontId="0" fillId="0" borderId="0" xfId="0" applyAlignment="1">
      <alignment vertical="center" textRotation="180"/>
    </xf>
    <xf numFmtId="0" fontId="21" fillId="0" borderId="0" xfId="0" applyFont="1" applyAlignment="1">
      <alignment vertical="center" textRotation="180"/>
    </xf>
    <xf numFmtId="0" fontId="18" fillId="0" borderId="0" xfId="0" applyFont="1" applyAlignment="1">
      <alignment vertical="center" textRotation="180"/>
    </xf>
    <xf numFmtId="0" fontId="18" fillId="0" borderId="0" xfId="0" applyFont="1" applyAlignment="1">
      <alignment vertical="center" textRotation="180" wrapText="1"/>
    </xf>
    <xf numFmtId="0" fontId="22" fillId="0" borderId="0" xfId="0" applyFont="1"/>
    <xf numFmtId="1" fontId="19" fillId="0" borderId="11" xfId="0" applyNumberFormat="1" applyFont="1" applyBorder="1"/>
    <xf numFmtId="0" fontId="0" fillId="4" borderId="7" xfId="0" applyFill="1" applyBorder="1"/>
    <xf numFmtId="0" fontId="0" fillId="5" borderId="8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8" fillId="2" borderId="0" xfId="0" applyFont="1" applyFill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1" fontId="23" fillId="0" borderId="0" xfId="0" applyNumberFormat="1" applyFont="1" applyAlignment="1">
      <alignment horizontal="center"/>
    </xf>
    <xf numFmtId="1" fontId="23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textRotation="180" wrapText="1"/>
    </xf>
    <xf numFmtId="0" fontId="8" fillId="0" borderId="0" xfId="0" applyFont="1" applyAlignment="1">
      <alignment horizontal="left" vertical="center" textRotation="180"/>
    </xf>
    <xf numFmtId="0" fontId="21" fillId="0" borderId="11" xfId="0" applyFont="1" applyBorder="1" applyAlignment="1">
      <alignment horizontal="center" vertical="center" textRotation="180"/>
    </xf>
    <xf numFmtId="166" fontId="21" fillId="0" borderId="11" xfId="0" applyNumberFormat="1" applyFont="1" applyBorder="1" applyAlignment="1">
      <alignment horizontal="center" vertical="center" textRotation="179"/>
    </xf>
    <xf numFmtId="0" fontId="0" fillId="0" borderId="10" xfId="0" applyBorder="1" applyAlignment="1">
      <alignment horizontal="center" vertical="center" textRotation="180"/>
    </xf>
    <xf numFmtId="0" fontId="0" fillId="0" borderId="0" xfId="0" applyAlignment="1">
      <alignment horizontal="center"/>
    </xf>
  </cellXfs>
  <cellStyles count="1">
    <cellStyle name="Normal" xfId="0" builtinId="0"/>
  </cellStyles>
  <dxfs count="128"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font>
        <color theme="0" tint="-0.34998626667073579"/>
      </font>
    </dxf>
    <dxf>
      <font>
        <color auto="1"/>
      </font>
    </dxf>
    <dxf>
      <font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border>
        <top style="dotted">
          <color auto="1"/>
        </top>
        <vertical/>
        <horizontal/>
      </border>
    </dxf>
    <dxf>
      <font>
        <strike val="0"/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font>
        <b val="0"/>
        <i val="0"/>
        <strike val="0"/>
        <color theme="0" tint="-0.34998626667073579"/>
      </font>
    </dxf>
    <dxf>
      <font>
        <color auto="1"/>
      </font>
    </dxf>
    <dxf>
      <border>
        <top style="dotted">
          <color auto="1"/>
        </top>
        <vertical/>
        <horizontal/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12700</xdr:rowOff>
    </xdr:from>
    <xdr:to>
      <xdr:col>6</xdr:col>
      <xdr:colOff>25400</xdr:colOff>
      <xdr:row>2</xdr:row>
      <xdr:rowOff>12700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6FA83E57-29B7-4BAD-AB07-745017618658}"/>
            </a:ext>
          </a:extLst>
        </xdr:cNvPr>
        <xdr:cNvSpPr>
          <a:spLocks noChangeShapeType="1"/>
        </xdr:cNvSpPr>
      </xdr:nvSpPr>
      <xdr:spPr bwMode="auto">
        <a:xfrm>
          <a:off x="1257300" y="461433"/>
          <a:ext cx="314536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12700</xdr:colOff>
      <xdr:row>3</xdr:row>
      <xdr:rowOff>0</xdr:rowOff>
    </xdr:to>
    <xdr:sp macro="" textlink="">
      <xdr:nvSpPr>
        <xdr:cNvPr id="2137" name="Line 2">
          <a:extLst>
            <a:ext uri="{FF2B5EF4-FFF2-40B4-BE49-F238E27FC236}">
              <a16:creationId xmlns:a16="http://schemas.microsoft.com/office/drawing/2014/main" id="{5B422277-712E-42D9-AE46-A337BC93D203}"/>
            </a:ext>
          </a:extLst>
        </xdr:cNvPr>
        <xdr:cNvSpPr>
          <a:spLocks noChangeShapeType="1"/>
        </xdr:cNvSpPr>
      </xdr:nvSpPr>
      <xdr:spPr bwMode="auto">
        <a:xfrm>
          <a:off x="1219200" y="698500"/>
          <a:ext cx="438996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r>
            <a:rPr lang="en-US"/>
            <a:t> 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138" name="Line 3">
          <a:extLst>
            <a:ext uri="{FF2B5EF4-FFF2-40B4-BE49-F238E27FC236}">
              <a16:creationId xmlns:a16="http://schemas.microsoft.com/office/drawing/2014/main" id="{79A37C68-9EDF-4310-9916-716CB00CAB82}"/>
            </a:ext>
          </a:extLst>
        </xdr:cNvPr>
        <xdr:cNvSpPr>
          <a:spLocks noChangeShapeType="1"/>
        </xdr:cNvSpPr>
      </xdr:nvSpPr>
      <xdr:spPr bwMode="auto">
        <a:xfrm>
          <a:off x="1346200" y="952500"/>
          <a:ext cx="3467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9</xdr:col>
      <xdr:colOff>170447</xdr:colOff>
      <xdr:row>9</xdr:row>
      <xdr:rowOff>3341</xdr:rowOff>
    </xdr:to>
    <xdr:sp macro="" textlink="">
      <xdr:nvSpPr>
        <xdr:cNvPr id="1617" name="Oval 111">
          <a:extLst>
            <a:ext uri="{FF2B5EF4-FFF2-40B4-BE49-F238E27FC236}">
              <a16:creationId xmlns:a16="http://schemas.microsoft.com/office/drawing/2014/main" id="{6B5A4773-6237-49FA-91A8-A8FEB10385DC}"/>
            </a:ext>
          </a:extLst>
        </xdr:cNvPr>
        <xdr:cNvSpPr>
          <a:spLocks noChangeAspect="1" noChangeArrowheads="1"/>
        </xdr:cNvSpPr>
      </xdr:nvSpPr>
      <xdr:spPr bwMode="auto">
        <a:xfrm>
          <a:off x="397711" y="153737"/>
          <a:ext cx="1363578" cy="1286709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3341</xdr:colOff>
      <xdr:row>1</xdr:row>
      <xdr:rowOff>6684</xdr:rowOff>
    </xdr:from>
    <xdr:to>
      <xdr:col>23</xdr:col>
      <xdr:colOff>170447</xdr:colOff>
      <xdr:row>9</xdr:row>
      <xdr:rowOff>0</xdr:rowOff>
    </xdr:to>
    <xdr:sp macro="" textlink="">
      <xdr:nvSpPr>
        <xdr:cNvPr id="1618" name="Oval 112">
          <a:extLst>
            <a:ext uri="{FF2B5EF4-FFF2-40B4-BE49-F238E27FC236}">
              <a16:creationId xmlns:a16="http://schemas.microsoft.com/office/drawing/2014/main" id="{CD56C0D7-844D-495B-9B15-64D6C7931E5C}"/>
            </a:ext>
          </a:extLst>
        </xdr:cNvPr>
        <xdr:cNvSpPr>
          <a:spLocks noChangeAspect="1" noChangeArrowheads="1"/>
        </xdr:cNvSpPr>
      </xdr:nvSpPr>
      <xdr:spPr bwMode="auto">
        <a:xfrm>
          <a:off x="2787315" y="160421"/>
          <a:ext cx="1360237" cy="1276684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6684</xdr:colOff>
      <xdr:row>1</xdr:row>
      <xdr:rowOff>1</xdr:rowOff>
    </xdr:from>
    <xdr:to>
      <xdr:col>38</xdr:col>
      <xdr:colOff>0</xdr:colOff>
      <xdr:row>9</xdr:row>
      <xdr:rowOff>3343</xdr:rowOff>
    </xdr:to>
    <xdr:sp macro="" textlink="">
      <xdr:nvSpPr>
        <xdr:cNvPr id="1619" name="Oval 113">
          <a:extLst>
            <a:ext uri="{FF2B5EF4-FFF2-40B4-BE49-F238E27FC236}">
              <a16:creationId xmlns:a16="http://schemas.microsoft.com/office/drawing/2014/main" id="{7FEEB92A-8F56-4AEF-8120-2F0B16E3EE3F}"/>
            </a:ext>
          </a:extLst>
        </xdr:cNvPr>
        <xdr:cNvSpPr>
          <a:spLocks noChangeAspect="1" noChangeArrowheads="1"/>
        </xdr:cNvSpPr>
      </xdr:nvSpPr>
      <xdr:spPr bwMode="auto">
        <a:xfrm>
          <a:off x="5176921" y="153738"/>
          <a:ext cx="1356895" cy="128671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6684</xdr:colOff>
      <xdr:row>11</xdr:row>
      <xdr:rowOff>1670</xdr:rowOff>
    </xdr:from>
    <xdr:to>
      <xdr:col>9</xdr:col>
      <xdr:colOff>170447</xdr:colOff>
      <xdr:row>18</xdr:row>
      <xdr:rowOff>157078</xdr:rowOff>
    </xdr:to>
    <xdr:sp macro="" textlink="">
      <xdr:nvSpPr>
        <xdr:cNvPr id="1620" name="Oval 114">
          <a:extLst>
            <a:ext uri="{FF2B5EF4-FFF2-40B4-BE49-F238E27FC236}">
              <a16:creationId xmlns:a16="http://schemas.microsoft.com/office/drawing/2014/main" id="{A70753DA-0D4D-42C8-AFD3-729DE75FFAD9}"/>
            </a:ext>
          </a:extLst>
        </xdr:cNvPr>
        <xdr:cNvSpPr>
          <a:spLocks noChangeAspect="1" noChangeArrowheads="1"/>
        </xdr:cNvSpPr>
      </xdr:nvSpPr>
      <xdr:spPr bwMode="auto">
        <a:xfrm>
          <a:off x="404395" y="1757946"/>
          <a:ext cx="1356894" cy="1280027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1</xdr:colOff>
      <xdr:row>11</xdr:row>
      <xdr:rowOff>1</xdr:rowOff>
    </xdr:from>
    <xdr:to>
      <xdr:col>23</xdr:col>
      <xdr:colOff>167106</xdr:colOff>
      <xdr:row>19</xdr:row>
      <xdr:rowOff>3342</xdr:rowOff>
    </xdr:to>
    <xdr:sp macro="" textlink="">
      <xdr:nvSpPr>
        <xdr:cNvPr id="1621" name="Oval 115">
          <a:extLst>
            <a:ext uri="{FF2B5EF4-FFF2-40B4-BE49-F238E27FC236}">
              <a16:creationId xmlns:a16="http://schemas.microsoft.com/office/drawing/2014/main" id="{9DD81EBC-034F-4351-A1D3-286B2CC063F1}"/>
            </a:ext>
          </a:extLst>
        </xdr:cNvPr>
        <xdr:cNvSpPr>
          <a:spLocks noChangeAspect="1" noChangeArrowheads="1"/>
        </xdr:cNvSpPr>
      </xdr:nvSpPr>
      <xdr:spPr bwMode="auto">
        <a:xfrm>
          <a:off x="2783975" y="1757948"/>
          <a:ext cx="1360236" cy="128671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0</xdr:colOff>
      <xdr:row>11</xdr:row>
      <xdr:rowOff>1671</xdr:rowOff>
    </xdr:from>
    <xdr:to>
      <xdr:col>38</xdr:col>
      <xdr:colOff>0</xdr:colOff>
      <xdr:row>19</xdr:row>
      <xdr:rowOff>3342</xdr:rowOff>
    </xdr:to>
    <xdr:sp macro="" textlink="">
      <xdr:nvSpPr>
        <xdr:cNvPr id="1622" name="Oval 116">
          <a:extLst>
            <a:ext uri="{FF2B5EF4-FFF2-40B4-BE49-F238E27FC236}">
              <a16:creationId xmlns:a16="http://schemas.microsoft.com/office/drawing/2014/main" id="{3A40FF3D-7D70-4F80-AEAC-896A79B3628F}"/>
            </a:ext>
          </a:extLst>
        </xdr:cNvPr>
        <xdr:cNvSpPr>
          <a:spLocks noChangeAspect="1" noChangeArrowheads="1"/>
        </xdr:cNvSpPr>
      </xdr:nvSpPr>
      <xdr:spPr bwMode="auto">
        <a:xfrm>
          <a:off x="5170237" y="1757947"/>
          <a:ext cx="1363579" cy="1286711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3341</xdr:colOff>
      <xdr:row>21</xdr:row>
      <xdr:rowOff>6683</xdr:rowOff>
    </xdr:from>
    <xdr:to>
      <xdr:col>10</xdr:col>
      <xdr:colOff>3342</xdr:colOff>
      <xdr:row>29</xdr:row>
      <xdr:rowOff>3342</xdr:rowOff>
    </xdr:to>
    <xdr:sp macro="" textlink="">
      <xdr:nvSpPr>
        <xdr:cNvPr id="1623" name="Oval 117">
          <a:extLst>
            <a:ext uri="{FF2B5EF4-FFF2-40B4-BE49-F238E27FC236}">
              <a16:creationId xmlns:a16="http://schemas.microsoft.com/office/drawing/2014/main" id="{8BC9D582-CDC4-4E54-BC3D-6BD9155B1D1B}"/>
            </a:ext>
          </a:extLst>
        </xdr:cNvPr>
        <xdr:cNvSpPr>
          <a:spLocks noChangeAspect="1" noChangeArrowheads="1"/>
        </xdr:cNvSpPr>
      </xdr:nvSpPr>
      <xdr:spPr bwMode="auto">
        <a:xfrm>
          <a:off x="401052" y="3368841"/>
          <a:ext cx="1363579" cy="1280027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3342</xdr:colOff>
      <xdr:row>21</xdr:row>
      <xdr:rowOff>0</xdr:rowOff>
    </xdr:from>
    <xdr:to>
      <xdr:col>24</xdr:col>
      <xdr:colOff>1</xdr:colOff>
      <xdr:row>29</xdr:row>
      <xdr:rowOff>1671</xdr:rowOff>
    </xdr:to>
    <xdr:sp macro="" textlink="">
      <xdr:nvSpPr>
        <xdr:cNvPr id="1624" name="Oval 118">
          <a:extLst>
            <a:ext uri="{FF2B5EF4-FFF2-40B4-BE49-F238E27FC236}">
              <a16:creationId xmlns:a16="http://schemas.microsoft.com/office/drawing/2014/main" id="{6F29D2A9-212E-4020-AB21-7EF2B0090E22}"/>
            </a:ext>
          </a:extLst>
        </xdr:cNvPr>
        <xdr:cNvSpPr>
          <a:spLocks noChangeAspect="1" noChangeArrowheads="1"/>
        </xdr:cNvSpPr>
      </xdr:nvSpPr>
      <xdr:spPr bwMode="auto">
        <a:xfrm>
          <a:off x="2787316" y="3362158"/>
          <a:ext cx="1360238" cy="1283368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6016</xdr:colOff>
      <xdr:row>31</xdr:row>
      <xdr:rowOff>1671</xdr:rowOff>
    </xdr:from>
    <xdr:to>
      <xdr:col>10</xdr:col>
      <xdr:colOff>3344</xdr:colOff>
      <xdr:row>39</xdr:row>
      <xdr:rowOff>0</xdr:rowOff>
    </xdr:to>
    <xdr:sp macro="" textlink="">
      <xdr:nvSpPr>
        <xdr:cNvPr id="1625" name="Oval 120">
          <a:extLst>
            <a:ext uri="{FF2B5EF4-FFF2-40B4-BE49-F238E27FC236}">
              <a16:creationId xmlns:a16="http://schemas.microsoft.com/office/drawing/2014/main" id="{B62B2841-3FD6-4302-8A26-4BAA27BB9A84}"/>
            </a:ext>
          </a:extLst>
        </xdr:cNvPr>
        <xdr:cNvSpPr>
          <a:spLocks noChangeAspect="1" noChangeArrowheads="1"/>
        </xdr:cNvSpPr>
      </xdr:nvSpPr>
      <xdr:spPr bwMode="auto">
        <a:xfrm>
          <a:off x="403727" y="4966368"/>
          <a:ext cx="1360906" cy="1283369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15</xdr:col>
      <xdr:colOff>170447</xdr:colOff>
      <xdr:row>31</xdr:row>
      <xdr:rowOff>1671</xdr:rowOff>
    </xdr:from>
    <xdr:to>
      <xdr:col>23</xdr:col>
      <xdr:colOff>170447</xdr:colOff>
      <xdr:row>39</xdr:row>
      <xdr:rowOff>0</xdr:rowOff>
    </xdr:to>
    <xdr:sp macro="" textlink="">
      <xdr:nvSpPr>
        <xdr:cNvPr id="1626" name="Oval 121">
          <a:extLst>
            <a:ext uri="{FF2B5EF4-FFF2-40B4-BE49-F238E27FC236}">
              <a16:creationId xmlns:a16="http://schemas.microsoft.com/office/drawing/2014/main" id="{748DA64D-3186-416A-8861-637A3634528F}"/>
            </a:ext>
          </a:extLst>
        </xdr:cNvPr>
        <xdr:cNvSpPr>
          <a:spLocks noChangeAspect="1" noChangeArrowheads="1"/>
        </xdr:cNvSpPr>
      </xdr:nvSpPr>
      <xdr:spPr bwMode="auto">
        <a:xfrm>
          <a:off x="2783973" y="4966368"/>
          <a:ext cx="1363579" cy="1283369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0</xdr:colOff>
      <xdr:row>31</xdr:row>
      <xdr:rowOff>6685</xdr:rowOff>
    </xdr:from>
    <xdr:to>
      <xdr:col>37</xdr:col>
      <xdr:colOff>169112</xdr:colOff>
      <xdr:row>39</xdr:row>
      <xdr:rowOff>1003</xdr:rowOff>
    </xdr:to>
    <xdr:sp macro="" textlink="">
      <xdr:nvSpPr>
        <xdr:cNvPr id="1627" name="Oval 122">
          <a:extLst>
            <a:ext uri="{FF2B5EF4-FFF2-40B4-BE49-F238E27FC236}">
              <a16:creationId xmlns:a16="http://schemas.microsoft.com/office/drawing/2014/main" id="{C20957ED-4E72-4552-8CA1-9B27CAC80E92}"/>
            </a:ext>
          </a:extLst>
        </xdr:cNvPr>
        <xdr:cNvSpPr>
          <a:spLocks noChangeAspect="1" noChangeArrowheads="1"/>
        </xdr:cNvSpPr>
      </xdr:nvSpPr>
      <xdr:spPr bwMode="auto">
        <a:xfrm>
          <a:off x="5170237" y="4973053"/>
          <a:ext cx="1362243" cy="1276016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3342</xdr:colOff>
      <xdr:row>41</xdr:row>
      <xdr:rowOff>6684</xdr:rowOff>
    </xdr:from>
    <xdr:to>
      <xdr:col>23</xdr:col>
      <xdr:colOff>170447</xdr:colOff>
      <xdr:row>49</xdr:row>
      <xdr:rowOff>4762</xdr:rowOff>
    </xdr:to>
    <xdr:sp macro="" textlink="">
      <xdr:nvSpPr>
        <xdr:cNvPr id="1628" name="Oval 124">
          <a:extLst>
            <a:ext uri="{FF2B5EF4-FFF2-40B4-BE49-F238E27FC236}">
              <a16:creationId xmlns:a16="http://schemas.microsoft.com/office/drawing/2014/main" id="{7B6F9708-FA75-4A41-AA7A-F3821116028F}"/>
            </a:ext>
          </a:extLst>
        </xdr:cNvPr>
        <xdr:cNvSpPr>
          <a:spLocks noChangeAspect="1" noChangeArrowheads="1"/>
        </xdr:cNvSpPr>
      </xdr:nvSpPr>
      <xdr:spPr bwMode="auto">
        <a:xfrm>
          <a:off x="2787316" y="6577263"/>
          <a:ext cx="1360236" cy="1281446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6684</xdr:colOff>
      <xdr:row>41</xdr:row>
      <xdr:rowOff>3342</xdr:rowOff>
    </xdr:from>
    <xdr:to>
      <xdr:col>38</xdr:col>
      <xdr:colOff>0</xdr:colOff>
      <xdr:row>49</xdr:row>
      <xdr:rowOff>1671</xdr:rowOff>
    </xdr:to>
    <xdr:sp macro="" textlink="">
      <xdr:nvSpPr>
        <xdr:cNvPr id="1629" name="Oval 125">
          <a:extLst>
            <a:ext uri="{FF2B5EF4-FFF2-40B4-BE49-F238E27FC236}">
              <a16:creationId xmlns:a16="http://schemas.microsoft.com/office/drawing/2014/main" id="{A30EAFCF-3DB3-41A0-B34B-86E8EF4D78F6}"/>
            </a:ext>
          </a:extLst>
        </xdr:cNvPr>
        <xdr:cNvSpPr>
          <a:spLocks noChangeAspect="1" noChangeArrowheads="1"/>
        </xdr:cNvSpPr>
      </xdr:nvSpPr>
      <xdr:spPr bwMode="auto">
        <a:xfrm>
          <a:off x="5176921" y="6573921"/>
          <a:ext cx="1356895" cy="1280026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0</xdr:colOff>
      <xdr:row>51</xdr:row>
      <xdr:rowOff>6015</xdr:rowOff>
    </xdr:from>
    <xdr:to>
      <xdr:col>9</xdr:col>
      <xdr:colOff>170447</xdr:colOff>
      <xdr:row>59</xdr:row>
      <xdr:rowOff>0</xdr:rowOff>
    </xdr:to>
    <xdr:sp macro="" textlink="">
      <xdr:nvSpPr>
        <xdr:cNvPr id="1630" name="Oval 126">
          <a:extLst>
            <a:ext uri="{FF2B5EF4-FFF2-40B4-BE49-F238E27FC236}">
              <a16:creationId xmlns:a16="http://schemas.microsoft.com/office/drawing/2014/main" id="{7B92116F-F400-486A-8A94-BF9B90E4847F}"/>
            </a:ext>
          </a:extLst>
        </xdr:cNvPr>
        <xdr:cNvSpPr>
          <a:spLocks noChangeArrowheads="1"/>
        </xdr:cNvSpPr>
      </xdr:nvSpPr>
      <xdr:spPr bwMode="auto">
        <a:xfrm>
          <a:off x="397711" y="8180804"/>
          <a:ext cx="1363578" cy="128738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16</xdr:col>
      <xdr:colOff>6684</xdr:colOff>
      <xdr:row>51</xdr:row>
      <xdr:rowOff>6684</xdr:rowOff>
    </xdr:from>
    <xdr:to>
      <xdr:col>24</xdr:col>
      <xdr:colOff>1589</xdr:colOff>
      <xdr:row>59</xdr:row>
      <xdr:rowOff>1337</xdr:rowOff>
    </xdr:to>
    <xdr:sp macro="" textlink="">
      <xdr:nvSpPr>
        <xdr:cNvPr id="1631" name="Oval 127">
          <a:extLst>
            <a:ext uri="{FF2B5EF4-FFF2-40B4-BE49-F238E27FC236}">
              <a16:creationId xmlns:a16="http://schemas.microsoft.com/office/drawing/2014/main" id="{D248021B-35D5-4537-83D2-0F3ED67D1882}"/>
            </a:ext>
          </a:extLst>
        </xdr:cNvPr>
        <xdr:cNvSpPr>
          <a:spLocks noChangeArrowheads="1"/>
        </xdr:cNvSpPr>
      </xdr:nvSpPr>
      <xdr:spPr bwMode="auto">
        <a:xfrm>
          <a:off x="2790658" y="8181473"/>
          <a:ext cx="1358484" cy="1288048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6684</xdr:colOff>
      <xdr:row>51</xdr:row>
      <xdr:rowOff>1671</xdr:rowOff>
    </xdr:from>
    <xdr:to>
      <xdr:col>37</xdr:col>
      <xdr:colOff>169780</xdr:colOff>
      <xdr:row>59</xdr:row>
      <xdr:rowOff>0</xdr:rowOff>
    </xdr:to>
    <xdr:sp macro="" textlink="">
      <xdr:nvSpPr>
        <xdr:cNvPr id="1632" name="Oval 128">
          <a:extLst>
            <a:ext uri="{FF2B5EF4-FFF2-40B4-BE49-F238E27FC236}">
              <a16:creationId xmlns:a16="http://schemas.microsoft.com/office/drawing/2014/main" id="{745D0F67-578E-4C09-B60C-AA29F918BE31}"/>
            </a:ext>
          </a:extLst>
        </xdr:cNvPr>
        <xdr:cNvSpPr>
          <a:spLocks noChangeArrowheads="1"/>
        </xdr:cNvSpPr>
      </xdr:nvSpPr>
      <xdr:spPr bwMode="auto">
        <a:xfrm>
          <a:off x="5176921" y="8174789"/>
          <a:ext cx="1356227" cy="129339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2</xdr:col>
      <xdr:colOff>10026</xdr:colOff>
      <xdr:row>41</xdr:row>
      <xdr:rowOff>2006</xdr:rowOff>
    </xdr:from>
    <xdr:to>
      <xdr:col>10</xdr:col>
      <xdr:colOff>10026</xdr:colOff>
      <xdr:row>49</xdr:row>
      <xdr:rowOff>2006</xdr:rowOff>
    </xdr:to>
    <xdr:sp macro="" textlink="">
      <xdr:nvSpPr>
        <xdr:cNvPr id="1633" name="Oval 141">
          <a:extLst>
            <a:ext uri="{FF2B5EF4-FFF2-40B4-BE49-F238E27FC236}">
              <a16:creationId xmlns:a16="http://schemas.microsoft.com/office/drawing/2014/main" id="{BA7941EA-3F15-470E-BDFA-D8A1046FDA80}"/>
            </a:ext>
          </a:extLst>
        </xdr:cNvPr>
        <xdr:cNvSpPr>
          <a:spLocks noChangeAspect="1" noChangeArrowheads="1"/>
        </xdr:cNvSpPr>
      </xdr:nvSpPr>
      <xdr:spPr bwMode="auto">
        <a:xfrm>
          <a:off x="410076" y="6504406"/>
          <a:ext cx="1371600" cy="12700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37</xdr:col>
      <xdr:colOff>169780</xdr:colOff>
      <xdr:row>29</xdr:row>
      <xdr:rowOff>1003</xdr:rowOff>
    </xdr:to>
    <xdr:sp macro="" textlink="">
      <xdr:nvSpPr>
        <xdr:cNvPr id="1634" name="Oval 142">
          <a:extLst>
            <a:ext uri="{FF2B5EF4-FFF2-40B4-BE49-F238E27FC236}">
              <a16:creationId xmlns:a16="http://schemas.microsoft.com/office/drawing/2014/main" id="{293D855A-0EE9-4DAA-B60C-0DB471D95EAD}"/>
            </a:ext>
          </a:extLst>
        </xdr:cNvPr>
        <xdr:cNvSpPr>
          <a:spLocks noChangeAspect="1" noChangeArrowheads="1"/>
        </xdr:cNvSpPr>
      </xdr:nvSpPr>
      <xdr:spPr bwMode="auto">
        <a:xfrm>
          <a:off x="5170237" y="3362158"/>
          <a:ext cx="1362911" cy="12827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opLeftCell="A3" zoomScale="150" zoomScaleNormal="150" workbookViewId="0">
      <selection activeCell="G22" sqref="G22"/>
    </sheetView>
  </sheetViews>
  <sheetFormatPr baseColWidth="10" defaultColWidth="8.6640625" defaultRowHeight="13"/>
  <cols>
    <col min="3" max="3" width="19" bestFit="1" customWidth="1"/>
  </cols>
  <sheetData>
    <row r="1" spans="1:10" ht="18">
      <c r="A1" s="24"/>
      <c r="B1" s="25" t="s">
        <v>30</v>
      </c>
      <c r="D1" s="24"/>
      <c r="E1" s="45"/>
      <c r="F1" s="45"/>
      <c r="G1" s="45"/>
    </row>
    <row r="2" spans="1:10" ht="18">
      <c r="A2" s="73" t="s">
        <v>11</v>
      </c>
      <c r="B2" s="73"/>
      <c r="C2" s="42">
        <v>45073</v>
      </c>
      <c r="D2" s="33"/>
      <c r="E2" s="34" t="str">
        <f>TEXT(C2,"[$-409]dddd")</f>
        <v>Saturday</v>
      </c>
      <c r="F2" s="33"/>
      <c r="G2" s="18"/>
      <c r="I2" s="70" t="s">
        <v>34</v>
      </c>
    </row>
    <row r="3" spans="1:10" ht="19.5" customHeight="1">
      <c r="A3" s="72" t="s">
        <v>0</v>
      </c>
      <c r="B3" s="72"/>
      <c r="C3" s="71" t="s">
        <v>37</v>
      </c>
      <c r="D3" s="71"/>
      <c r="E3" s="71"/>
      <c r="F3" s="71"/>
      <c r="G3" s="1"/>
      <c r="I3" s="69"/>
    </row>
    <row r="4" spans="1:10" ht="20.25" customHeight="1">
      <c r="A4" s="72" t="s">
        <v>1</v>
      </c>
      <c r="B4" s="72"/>
      <c r="C4" s="71" t="s">
        <v>36</v>
      </c>
      <c r="D4" s="71"/>
      <c r="E4" s="71"/>
      <c r="F4" s="71"/>
      <c r="G4" s="1"/>
    </row>
    <row r="5" spans="1:10" ht="20.25" customHeight="1">
      <c r="A5" s="72" t="s">
        <v>2</v>
      </c>
      <c r="B5" s="72"/>
      <c r="C5" s="41" t="s">
        <v>42</v>
      </c>
      <c r="D5" s="26"/>
      <c r="E5" s="26"/>
      <c r="F5" s="26"/>
      <c r="G5" s="1"/>
    </row>
    <row r="6" spans="1:10">
      <c r="B6" s="7" t="s">
        <v>7</v>
      </c>
      <c r="C6" s="8" t="s">
        <v>8</v>
      </c>
      <c r="G6" s="9"/>
    </row>
    <row r="7" spans="1:10">
      <c r="A7" s="10" t="s">
        <v>9</v>
      </c>
      <c r="B7" s="11" t="s">
        <v>10</v>
      </c>
      <c r="C7" s="12"/>
      <c r="D7" s="13" t="s">
        <v>38</v>
      </c>
      <c r="E7" s="14" t="s">
        <v>39</v>
      </c>
      <c r="F7" s="14" t="s">
        <v>40</v>
      </c>
      <c r="G7" s="14" t="s">
        <v>35</v>
      </c>
      <c r="H7" s="14" t="s">
        <v>33</v>
      </c>
      <c r="I7" s="13" t="str">
        <f>"+/-"</f>
        <v>+/-</v>
      </c>
    </row>
    <row r="8" spans="1:10" ht="14">
      <c r="A8" s="1">
        <v>1</v>
      </c>
      <c r="B8" s="22">
        <v>32</v>
      </c>
      <c r="C8" s="43">
        <v>9</v>
      </c>
      <c r="D8" s="44"/>
      <c r="E8" s="43"/>
      <c r="F8" s="44">
        <v>7</v>
      </c>
      <c r="G8" s="68"/>
      <c r="H8" s="68"/>
      <c r="I8" s="15">
        <f t="shared" ref="I8:I25" si="0">C8-(B8/2)</f>
        <v>-7</v>
      </c>
      <c r="J8" s="40" t="str">
        <f t="shared" ref="J8:J25" si="1"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10" ht="14">
      <c r="A9" s="1">
        <v>2</v>
      </c>
      <c r="B9" s="22">
        <v>31</v>
      </c>
      <c r="C9" s="43">
        <v>20</v>
      </c>
      <c r="D9" s="44"/>
      <c r="E9" s="43"/>
      <c r="F9" s="44">
        <v>4</v>
      </c>
      <c r="G9" s="68"/>
      <c r="H9" s="68"/>
      <c r="I9" s="15">
        <f t="shared" si="0"/>
        <v>4.5</v>
      </c>
      <c r="J9" s="40" t="str">
        <f t="shared" si="1"/>
        <v/>
      </c>
    </row>
    <row r="10" spans="1:10" ht="14">
      <c r="A10" s="16">
        <v>3</v>
      </c>
      <c r="B10" s="23">
        <v>32</v>
      </c>
      <c r="C10" s="43">
        <v>22</v>
      </c>
      <c r="D10" s="44">
        <v>4</v>
      </c>
      <c r="E10" s="43"/>
      <c r="F10" s="44"/>
      <c r="G10" s="68"/>
      <c r="H10" s="68"/>
      <c r="I10" s="15">
        <f t="shared" si="0"/>
        <v>6</v>
      </c>
      <c r="J10" s="40" t="str">
        <f t="shared" si="1"/>
        <v/>
      </c>
    </row>
    <row r="11" spans="1:10" ht="14">
      <c r="A11" s="1">
        <v>4</v>
      </c>
      <c r="B11" s="22">
        <v>22</v>
      </c>
      <c r="C11" s="43">
        <v>14</v>
      </c>
      <c r="D11" s="44">
        <v>5</v>
      </c>
      <c r="E11" s="43"/>
      <c r="F11" s="44"/>
      <c r="G11" s="68"/>
      <c r="H11" s="68"/>
      <c r="I11" s="15">
        <f t="shared" si="0"/>
        <v>3</v>
      </c>
      <c r="J11" s="40" t="str">
        <f t="shared" si="1"/>
        <v/>
      </c>
    </row>
    <row r="12" spans="1:10" ht="14">
      <c r="A12" s="1">
        <v>5</v>
      </c>
      <c r="B12" s="22">
        <v>35</v>
      </c>
      <c r="C12" s="43">
        <v>6</v>
      </c>
      <c r="D12" s="44"/>
      <c r="E12" s="43"/>
      <c r="F12" s="44">
        <v>6</v>
      </c>
      <c r="G12" s="68"/>
      <c r="H12" s="68"/>
      <c r="I12" s="15">
        <f t="shared" si="0"/>
        <v>-11.5</v>
      </c>
      <c r="J12" s="40" t="str">
        <f t="shared" si="1"/>
        <v/>
      </c>
    </row>
    <row r="13" spans="1:10" ht="14">
      <c r="A13" s="16">
        <v>6</v>
      </c>
      <c r="B13" s="23">
        <v>31</v>
      </c>
      <c r="C13" s="43">
        <v>12</v>
      </c>
      <c r="D13" s="44"/>
      <c r="E13" s="43"/>
      <c r="F13" s="44">
        <v>7</v>
      </c>
      <c r="G13" s="68"/>
      <c r="H13" s="68"/>
      <c r="I13" s="15">
        <f t="shared" si="0"/>
        <v>-3.5</v>
      </c>
      <c r="J13" s="40" t="str">
        <f t="shared" si="1"/>
        <v/>
      </c>
    </row>
    <row r="14" spans="1:10" ht="14">
      <c r="A14" s="1">
        <v>7</v>
      </c>
      <c r="B14" s="22">
        <v>20</v>
      </c>
      <c r="C14" s="43">
        <v>14</v>
      </c>
      <c r="D14" s="44">
        <v>5</v>
      </c>
      <c r="E14" s="43"/>
      <c r="F14" s="44"/>
      <c r="G14" s="68"/>
      <c r="H14" s="68"/>
      <c r="I14" s="15">
        <f t="shared" si="0"/>
        <v>4</v>
      </c>
      <c r="J14" s="40" t="str">
        <f t="shared" si="1"/>
        <v/>
      </c>
    </row>
    <row r="15" spans="1:10" ht="14">
      <c r="A15" s="1">
        <v>8</v>
      </c>
      <c r="B15" s="22">
        <v>39</v>
      </c>
      <c r="C15" s="43">
        <v>20</v>
      </c>
      <c r="D15" s="44">
        <v>4</v>
      </c>
      <c r="E15" s="43"/>
      <c r="F15" s="44"/>
      <c r="G15" s="68"/>
      <c r="H15" s="68"/>
      <c r="I15" s="15">
        <f t="shared" si="0"/>
        <v>0.5</v>
      </c>
      <c r="J15" s="40" t="str">
        <f t="shared" ref="J15:J20" si="2">IF(AND(ISBLANK(D15),ISBLANK(E15),ISBLANK(F15)),"ENTER LEFT, RIGHT, OR CENTER DISTANCE",IF(OR(AND(D15&gt;0,E15&gt;0),AND(D15&gt;0,F15&gt;0),AND(E15&gt;0,F15&gt;0)),"YOU HAVE ENTERED TOO MANY DISTANCES!",IF(AND(ISBLANK(D15),ISBLANK(F15),E15&lt;&gt;C15),"CENTER DISTANCE SHOULD EQUAL DISTANCE TO HOLE ",IF(C15&gt;B15,"DISTANCE TO HOLE CANNOT BE GREATER THAN GREEN DEPTH",IF(ISBLANK(C15),"ENTER DISTANCE TO HOLE","")))))</f>
        <v/>
      </c>
    </row>
    <row r="16" spans="1:10" ht="14">
      <c r="A16" s="1">
        <v>9</v>
      </c>
      <c r="B16" s="23">
        <v>28</v>
      </c>
      <c r="C16" s="43">
        <v>8</v>
      </c>
      <c r="D16" s="44"/>
      <c r="E16" s="43"/>
      <c r="F16" s="44">
        <v>4</v>
      </c>
      <c r="G16" s="68"/>
      <c r="H16" s="68"/>
      <c r="I16" s="15">
        <f t="shared" si="0"/>
        <v>-6</v>
      </c>
      <c r="J16" s="40" t="str">
        <f t="shared" si="2"/>
        <v/>
      </c>
    </row>
    <row r="17" spans="1:10" ht="14">
      <c r="A17" s="17">
        <v>10</v>
      </c>
      <c r="B17" s="22">
        <v>28</v>
      </c>
      <c r="C17" s="43">
        <v>5</v>
      </c>
      <c r="D17" s="44"/>
      <c r="E17" s="43">
        <v>5</v>
      </c>
      <c r="F17" s="44"/>
      <c r="G17" s="68">
        <v>10</v>
      </c>
      <c r="H17" s="68"/>
      <c r="I17" s="15">
        <f t="shared" si="0"/>
        <v>-9</v>
      </c>
      <c r="J17" s="40" t="str">
        <f t="shared" si="2"/>
        <v/>
      </c>
    </row>
    <row r="18" spans="1:10" ht="14">
      <c r="A18" s="1">
        <v>11</v>
      </c>
      <c r="B18" s="22">
        <v>23</v>
      </c>
      <c r="C18" s="43">
        <v>4</v>
      </c>
      <c r="D18" s="44"/>
      <c r="E18" s="43">
        <v>4</v>
      </c>
      <c r="F18" s="44"/>
      <c r="G18" s="68"/>
      <c r="H18" s="68"/>
      <c r="I18" s="15">
        <f t="shared" si="0"/>
        <v>-7.5</v>
      </c>
      <c r="J18" s="40" t="str">
        <f t="shared" si="2"/>
        <v/>
      </c>
    </row>
    <row r="19" spans="1:10" ht="14">
      <c r="A19" s="1">
        <v>12</v>
      </c>
      <c r="B19" s="23">
        <v>38</v>
      </c>
      <c r="C19" s="43">
        <v>18</v>
      </c>
      <c r="D19" s="44"/>
      <c r="E19" s="43"/>
      <c r="F19" s="44">
        <v>4</v>
      </c>
      <c r="G19" s="68"/>
      <c r="H19" s="68"/>
      <c r="I19" s="15">
        <f t="shared" si="0"/>
        <v>-1</v>
      </c>
      <c r="J19" s="40" t="str">
        <f t="shared" si="2"/>
        <v/>
      </c>
    </row>
    <row r="20" spans="1:10" ht="14">
      <c r="A20" s="17">
        <v>13</v>
      </c>
      <c r="B20" s="22">
        <v>32</v>
      </c>
      <c r="C20" s="43">
        <v>27</v>
      </c>
      <c r="D20" s="44"/>
      <c r="E20" s="43"/>
      <c r="F20" s="44">
        <v>6</v>
      </c>
      <c r="G20" s="68"/>
      <c r="H20" s="68"/>
      <c r="I20" s="15">
        <f t="shared" si="0"/>
        <v>11</v>
      </c>
      <c r="J20" s="40" t="str">
        <f t="shared" si="2"/>
        <v/>
      </c>
    </row>
    <row r="21" spans="1:10" ht="14">
      <c r="A21" s="1">
        <v>14</v>
      </c>
      <c r="B21" s="22">
        <v>22</v>
      </c>
      <c r="C21" s="43">
        <v>6</v>
      </c>
      <c r="D21" s="44">
        <v>10</v>
      </c>
      <c r="E21" s="43"/>
      <c r="F21" s="44"/>
      <c r="G21" s="68"/>
      <c r="H21" s="68">
        <v>7</v>
      </c>
      <c r="I21" s="15">
        <f t="shared" si="0"/>
        <v>-5</v>
      </c>
      <c r="J21" s="40" t="str">
        <f t="shared" si="1"/>
        <v/>
      </c>
    </row>
    <row r="22" spans="1:10" ht="14">
      <c r="A22" s="1">
        <v>15</v>
      </c>
      <c r="B22" s="23">
        <v>40</v>
      </c>
      <c r="C22" s="43">
        <v>30</v>
      </c>
      <c r="D22" s="44"/>
      <c r="E22" s="43">
        <v>30</v>
      </c>
      <c r="F22" s="44"/>
      <c r="G22" s="68"/>
      <c r="H22" s="68"/>
      <c r="I22" s="15">
        <f t="shared" si="0"/>
        <v>10</v>
      </c>
      <c r="J22" s="40" t="str">
        <f t="shared" si="1"/>
        <v/>
      </c>
    </row>
    <row r="23" spans="1:10" ht="14">
      <c r="A23" s="17">
        <v>16</v>
      </c>
      <c r="B23" s="22">
        <v>44</v>
      </c>
      <c r="C23" s="43">
        <v>13</v>
      </c>
      <c r="D23" s="44">
        <v>5</v>
      </c>
      <c r="E23" s="43"/>
      <c r="F23" s="44"/>
      <c r="G23" s="68"/>
      <c r="H23" s="68"/>
      <c r="I23" s="15">
        <f t="shared" si="0"/>
        <v>-9</v>
      </c>
      <c r="J23" s="40" t="str">
        <f t="shared" si="1"/>
        <v/>
      </c>
    </row>
    <row r="24" spans="1:10" ht="14">
      <c r="A24" s="1">
        <v>17</v>
      </c>
      <c r="B24" s="22">
        <v>32</v>
      </c>
      <c r="C24" s="43">
        <v>13</v>
      </c>
      <c r="D24" s="44"/>
      <c r="E24" s="43"/>
      <c r="F24" s="44">
        <v>8</v>
      </c>
      <c r="G24" s="68"/>
      <c r="H24" s="68"/>
      <c r="I24" s="15">
        <f t="shared" si="0"/>
        <v>-3</v>
      </c>
      <c r="J24" s="40" t="str">
        <f t="shared" si="1"/>
        <v/>
      </c>
    </row>
    <row r="25" spans="1:10" ht="14">
      <c r="A25" s="16">
        <v>18</v>
      </c>
      <c r="B25" s="23">
        <v>34</v>
      </c>
      <c r="C25" s="43">
        <v>27</v>
      </c>
      <c r="D25" s="44"/>
      <c r="E25" s="43"/>
      <c r="F25" s="44">
        <v>12</v>
      </c>
      <c r="G25" s="68">
        <v>9</v>
      </c>
      <c r="H25" s="68"/>
      <c r="I25" s="15">
        <f t="shared" si="0"/>
        <v>10</v>
      </c>
      <c r="J25" s="40" t="str">
        <f t="shared" si="1"/>
        <v/>
      </c>
    </row>
  </sheetData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J8:J25">
    <cfRule type="cellIs" dxfId="127" priority="1" stopIfTrue="1" operator="notEqual">
      <formula>""""""</formula>
    </cfRule>
  </conditionalFormatting>
  <dataValidations xWindow="1015" yWindow="450"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2"/>
  <sheetViews>
    <sheetView showZeros="0" tabSelected="1" zoomScaleNormal="100" workbookViewId="0">
      <selection activeCell="P62" sqref="P62"/>
    </sheetView>
  </sheetViews>
  <sheetFormatPr baseColWidth="10" defaultColWidth="11.5" defaultRowHeight="13"/>
  <cols>
    <col min="1" max="1" width="2.5" customWidth="1"/>
    <col min="2" max="2" width="3.33203125" customWidth="1"/>
    <col min="3" max="39" width="2.5" customWidth="1"/>
    <col min="40" max="40" width="2.83203125" customWidth="1"/>
    <col min="41" max="41" width="8.5" customWidth="1"/>
  </cols>
  <sheetData>
    <row r="1" spans="1:42" ht="12" customHeight="1">
      <c r="A1" s="3"/>
      <c r="U1" s="29"/>
    </row>
    <row r="2" spans="1:42" ht="12.75" customHeight="1">
      <c r="A2" s="1"/>
      <c r="AN2" s="77" t="s">
        <v>2</v>
      </c>
      <c r="AO2" s="83" t="str">
        <f>'DATA ENTRY'!C5</f>
        <v>Round 3</v>
      </c>
    </row>
    <row r="3" spans="1:42" ht="12.75" customHeight="1">
      <c r="A3" s="80" t="s">
        <v>28</v>
      </c>
      <c r="B3" s="80"/>
      <c r="C3" s="20"/>
      <c r="D3" s="47"/>
      <c r="E3" s="47"/>
      <c r="F3" s="76" t="str">
        <f>IF('DATA ENTRY'!I3=1,IF('DATA ENTRY'!I8=0,"+/-0",'DATA ENTRY'!I8),"")</f>
        <v/>
      </c>
      <c r="G3" s="76"/>
      <c r="H3" s="47"/>
      <c r="I3" s="47"/>
      <c r="J3" s="21"/>
      <c r="O3" s="80" t="s">
        <v>23</v>
      </c>
      <c r="P3" s="80"/>
      <c r="Q3" s="20"/>
      <c r="R3" s="47"/>
      <c r="S3" s="47"/>
      <c r="T3" s="76" t="str">
        <f>IF('DATA ENTRY'!I3=1,IF('DATA ENTRY'!I14=0,"+/-0",'DATA ENTRY'!I14),"")</f>
        <v/>
      </c>
      <c r="U3" s="76"/>
      <c r="V3" s="47"/>
      <c r="W3" s="47"/>
      <c r="AC3" s="80" t="s">
        <v>22</v>
      </c>
      <c r="AD3" s="80"/>
      <c r="AE3" s="20"/>
      <c r="AF3" s="47"/>
      <c r="AG3" s="47"/>
      <c r="AH3" s="76" t="str">
        <f>IF('DATA ENTRY'!I3=1,IF('DATA ENTRY'!I20=0,"+/-0",'DATA ENTRY'!I20),"")</f>
        <v/>
      </c>
      <c r="AI3" s="76"/>
      <c r="AJ3" s="47"/>
      <c r="AK3" s="47"/>
      <c r="AL3" s="21"/>
      <c r="AN3" s="77"/>
      <c r="AO3" s="83"/>
      <c r="AP3" s="82"/>
    </row>
    <row r="4" spans="1:42" ht="12.75" customHeight="1">
      <c r="A4" s="36"/>
      <c r="B4" s="37"/>
      <c r="C4" s="3"/>
      <c r="D4" s="74" t="str">
        <f>IF('DATA ENTRY'!D8&gt;0,'DATA ENTRY'!D8,IF('DATA ENTRY'!G8&gt;0,'DATA ENTRY'!G8,""))</f>
        <v/>
      </c>
      <c r="E4" s="74"/>
      <c r="F4" s="74" t="str">
        <f>IF('DATA ENTRY'!$E$8&gt;0,'DATA ENTRY'!$E$8,"")</f>
        <v/>
      </c>
      <c r="G4" s="74"/>
      <c r="H4" s="74">
        <f>IF('DATA ENTRY'!F8&gt;0,'DATA ENTRY'!F8,IF('DATA ENTRY'!H8&gt;0,'DATA ENTRY'!H8,""))</f>
        <v>7</v>
      </c>
      <c r="I4" s="74"/>
      <c r="J4" s="3"/>
      <c r="K4" s="4"/>
      <c r="L4" s="2" t="s">
        <v>4</v>
      </c>
      <c r="M4" s="5"/>
      <c r="N4" s="5" t="s">
        <v>3</v>
      </c>
      <c r="O4" s="4"/>
      <c r="P4" s="5"/>
      <c r="Q4" s="3"/>
      <c r="R4" s="74">
        <f>IF('DATA ENTRY'!D14&gt;0,'DATA ENTRY'!D14,IF('DATA ENTRY'!G14&gt;0,'DATA ENTRY'!G14,""))</f>
        <v>5</v>
      </c>
      <c r="S4" s="74"/>
      <c r="T4" s="74" t="str">
        <f>IF('DATA ENTRY'!$E$14&gt;0,'DATA ENTRY'!$E$14,"")</f>
        <v/>
      </c>
      <c r="U4" s="74"/>
      <c r="V4" s="74" t="str">
        <f>IF('DATA ENTRY'!F14&gt;0,'DATA ENTRY'!F14,IF('DATA ENTRY'!H14&gt;0,'DATA ENTRY'!H14,""))</f>
        <v/>
      </c>
      <c r="W4" s="74"/>
      <c r="AC4" s="4"/>
      <c r="AD4" s="5"/>
      <c r="AE4" s="3"/>
      <c r="AF4" s="74" t="str">
        <f>IF('DATA ENTRY'!D20&gt;0,'DATA ENTRY'!D20,IF('DATA ENTRY'!G20&gt;0,'DATA ENTRY'!G20,""))</f>
        <v/>
      </c>
      <c r="AG4" s="74"/>
      <c r="AH4" s="74" t="str">
        <f>IF('DATA ENTRY'!$E$20&gt;0,'DATA ENTRY'!$E$20,"")</f>
        <v/>
      </c>
      <c r="AI4" s="74"/>
      <c r="AJ4" s="74">
        <f>IF('DATA ENTRY'!F20&gt;0,'DATA ENTRY'!F20,IF('DATA ENTRY'!H20&gt;0,'DATA ENTRY'!H20,""))</f>
        <v>6</v>
      </c>
      <c r="AK4" s="74"/>
      <c r="AL4" s="3"/>
      <c r="AN4" s="77"/>
      <c r="AO4" s="83"/>
      <c r="AP4" s="82"/>
    </row>
    <row r="5" spans="1:42" ht="12.75" customHeight="1">
      <c r="A5" s="38"/>
      <c r="B5" s="37"/>
      <c r="C5" s="3"/>
      <c r="D5" s="74"/>
      <c r="E5" s="74"/>
      <c r="F5" s="74"/>
      <c r="G5" s="74"/>
      <c r="H5" s="74"/>
      <c r="I5" s="74"/>
      <c r="J5" s="52"/>
      <c r="K5" s="53"/>
      <c r="L5" s="52"/>
      <c r="M5" s="52"/>
      <c r="N5" s="52"/>
      <c r="O5" s="53"/>
      <c r="P5" s="54"/>
      <c r="Q5" s="55"/>
      <c r="R5" s="74"/>
      <c r="S5" s="74"/>
      <c r="T5" s="74"/>
      <c r="U5" s="74"/>
      <c r="V5" s="74"/>
      <c r="W5" s="74"/>
      <c r="X5" s="56"/>
      <c r="Y5" s="56"/>
      <c r="Z5" s="56"/>
      <c r="AA5" s="56"/>
      <c r="AB5" s="56"/>
      <c r="AC5" s="53"/>
      <c r="AD5" s="54"/>
      <c r="AE5" s="55"/>
      <c r="AF5" s="74"/>
      <c r="AG5" s="74"/>
      <c r="AH5" s="74"/>
      <c r="AI5" s="74"/>
      <c r="AJ5" s="74"/>
      <c r="AK5" s="74"/>
      <c r="AL5" s="2"/>
      <c r="AN5" s="77"/>
      <c r="AO5" s="83"/>
      <c r="AP5" s="82"/>
    </row>
    <row r="6" spans="1:42" ht="12.75" customHeight="1">
      <c r="A6" s="1"/>
      <c r="B6" s="1"/>
      <c r="C6" s="19">
        <f>'DATA ENTRY'!$D$8</f>
        <v>0</v>
      </c>
      <c r="D6" s="60">
        <f>'DATA ENTRY'!$D$8</f>
        <v>0</v>
      </c>
      <c r="E6" s="60">
        <f>'DATA ENTRY'!$D$8</f>
        <v>0</v>
      </c>
      <c r="F6" s="60">
        <f>IF('DATA ENTRY'!$E$8&gt;0,'DATA ENTRY'!$E$8,'DATA ENTRY'!$D$8)</f>
        <v>0</v>
      </c>
      <c r="G6" s="67">
        <f>IF('DATA ENTRY'!$E$8&gt;0,'DATA ENTRY'!$E$8,'DATA ENTRY'!$F$8)</f>
        <v>7</v>
      </c>
      <c r="H6" s="60">
        <f>'DATA ENTRY'!$F$8</f>
        <v>7</v>
      </c>
      <c r="I6" s="60">
        <f>'DATA ENTRY'!$F$8</f>
        <v>7</v>
      </c>
      <c r="J6" s="19">
        <f>'DATA ENTRY'!$F$8</f>
        <v>7</v>
      </c>
      <c r="Q6" s="19">
        <f>'DATA ENTRY'!$D$14</f>
        <v>5</v>
      </c>
      <c r="R6" s="60">
        <f>'DATA ENTRY'!$D$14</f>
        <v>5</v>
      </c>
      <c r="S6" s="60">
        <f>'DATA ENTRY'!$D$14</f>
        <v>5</v>
      </c>
      <c r="T6" s="60">
        <f>IF('DATA ENTRY'!$E$14&gt;0,'DATA ENTRY'!$E$14,'DATA ENTRY'!$D$14)</f>
        <v>5</v>
      </c>
      <c r="U6" s="67">
        <f>IF('DATA ENTRY'!$E$14&gt;0,'DATA ENTRY'!$E$14,'DATA ENTRY'!$F$14)</f>
        <v>0</v>
      </c>
      <c r="V6" s="60">
        <f>'DATA ENTRY'!$F$14</f>
        <v>0</v>
      </c>
      <c r="W6" s="60">
        <f>'DATA ENTRY'!$F$14</f>
        <v>0</v>
      </c>
      <c r="X6" s="19">
        <f>'DATA ENTRY'!$F$14</f>
        <v>0</v>
      </c>
      <c r="AE6" s="19">
        <f>'DATA ENTRY'!$D$20</f>
        <v>0</v>
      </c>
      <c r="AF6" s="60">
        <f>'DATA ENTRY'!$D$20</f>
        <v>0</v>
      </c>
      <c r="AG6" s="60">
        <f>'DATA ENTRY'!$D$20</f>
        <v>0</v>
      </c>
      <c r="AH6" s="60">
        <f>IF('DATA ENTRY'!$E$20&gt;0,'DATA ENTRY'!$E$20,'DATA ENTRY'!$D$20)</f>
        <v>0</v>
      </c>
      <c r="AI6" s="67">
        <f>IF('DATA ENTRY'!$E$20&gt;0,'DATA ENTRY'!$E$20,'DATA ENTRY'!$F$20)</f>
        <v>6</v>
      </c>
      <c r="AJ6" s="60">
        <f>'DATA ENTRY'!$F$20</f>
        <v>6</v>
      </c>
      <c r="AK6" s="60">
        <f>'DATA ENTRY'!$F$20</f>
        <v>6</v>
      </c>
      <c r="AL6" s="19">
        <f>'DATA ENTRY'!$F$20</f>
        <v>6</v>
      </c>
      <c r="AN6" s="77"/>
      <c r="AO6" s="83"/>
      <c r="AP6" s="82"/>
    </row>
    <row r="7" spans="1:42" ht="12.75" customHeight="1">
      <c r="A7" s="78">
        <f>'DATA ENTRY'!$B$8</f>
        <v>32</v>
      </c>
      <c r="B7" s="78"/>
      <c r="C7" s="21"/>
      <c r="D7" s="61"/>
      <c r="E7" s="74">
        <f>IF('DATA ENTRY'!$F$8&gt;0,'DATA ENTRY'!$C$8,"")</f>
        <v>9</v>
      </c>
      <c r="F7" s="74"/>
      <c r="G7" s="75" t="str">
        <f>IF('DATA ENTRY'!$D$8&gt;0,'DATA ENTRY'!$C$8,"")</f>
        <v/>
      </c>
      <c r="H7" s="74"/>
      <c r="I7" s="61"/>
      <c r="J7" s="21"/>
      <c r="O7" s="78">
        <f>'DATA ENTRY'!$B$14</f>
        <v>20</v>
      </c>
      <c r="P7" s="78"/>
      <c r="Q7" s="21"/>
      <c r="R7" s="61"/>
      <c r="S7" s="74" t="str">
        <f>IF('DATA ENTRY'!$F$14&gt;0,'DATA ENTRY'!$C$14,"")</f>
        <v/>
      </c>
      <c r="T7" s="74"/>
      <c r="U7" s="75">
        <f>IF('DATA ENTRY'!$D$14&gt;0,'DATA ENTRY'!$C$14,"")</f>
        <v>14</v>
      </c>
      <c r="V7" s="74"/>
      <c r="W7" s="61"/>
      <c r="AC7" s="78">
        <f>'DATA ENTRY'!$B$20</f>
        <v>32</v>
      </c>
      <c r="AD7" s="78"/>
      <c r="AE7" s="21"/>
      <c r="AF7" s="61"/>
      <c r="AG7" s="74">
        <f>IF('DATA ENTRY'!$F$20&gt;0,'DATA ENTRY'!$C$20,"")</f>
        <v>27</v>
      </c>
      <c r="AH7" s="74"/>
      <c r="AI7" s="75" t="str">
        <f>IF('DATA ENTRY'!$D$20&gt;0,'DATA ENTRY'!$C$20,"")</f>
        <v/>
      </c>
      <c r="AJ7" s="74"/>
      <c r="AK7" s="61"/>
      <c r="AL7" s="21"/>
      <c r="AN7" s="77"/>
      <c r="AO7" s="83"/>
      <c r="AP7" s="82"/>
    </row>
    <row r="8" spans="1:42" ht="12.75" customHeight="1">
      <c r="A8" s="79"/>
      <c r="B8" s="79"/>
      <c r="C8" s="21"/>
      <c r="D8" s="61"/>
      <c r="E8" s="74"/>
      <c r="F8" s="74"/>
      <c r="G8" s="75"/>
      <c r="H8" s="74"/>
      <c r="I8" s="61"/>
      <c r="J8" s="21"/>
      <c r="O8" s="79"/>
      <c r="P8" s="79"/>
      <c r="Q8" s="21"/>
      <c r="R8" s="61"/>
      <c r="S8" s="74"/>
      <c r="T8" s="74"/>
      <c r="U8" s="75"/>
      <c r="V8" s="74"/>
      <c r="W8" s="61"/>
      <c r="AC8" s="79"/>
      <c r="AD8" s="79"/>
      <c r="AE8" s="21"/>
      <c r="AF8" s="61"/>
      <c r="AG8" s="74"/>
      <c r="AH8" s="74"/>
      <c r="AI8" s="75"/>
      <c r="AJ8" s="74"/>
      <c r="AK8" s="61"/>
      <c r="AL8" s="21"/>
      <c r="AN8" s="62"/>
      <c r="AO8" s="63"/>
    </row>
    <row r="9" spans="1:42" ht="12.75" customHeight="1">
      <c r="A9" s="31"/>
      <c r="B9" s="1"/>
      <c r="G9" s="46"/>
      <c r="O9" s="31"/>
      <c r="P9" s="1"/>
      <c r="T9" s="28"/>
      <c r="AC9" s="31"/>
      <c r="AD9" s="1"/>
      <c r="AH9" s="28"/>
      <c r="AN9" s="77" t="s">
        <v>29</v>
      </c>
      <c r="AO9" s="83" t="str">
        <f>'DATA ENTRY'!E2</f>
        <v>Saturday</v>
      </c>
    </row>
    <row r="10" spans="1:42" ht="12.75" customHeight="1">
      <c r="A10" s="31"/>
      <c r="B10" s="1"/>
      <c r="O10" s="31"/>
      <c r="P10" s="1"/>
      <c r="AC10" s="31"/>
      <c r="AD10" s="1"/>
      <c r="AN10" s="77"/>
      <c r="AO10" s="83"/>
    </row>
    <row r="11" spans="1:42" ht="12.75" customHeight="1">
      <c r="A11" s="31"/>
      <c r="B11" s="1"/>
      <c r="O11" s="31"/>
      <c r="P11" s="1"/>
      <c r="AC11" s="31"/>
      <c r="AD11" s="1"/>
      <c r="AN11" s="77"/>
      <c r="AO11" s="83"/>
    </row>
    <row r="12" spans="1:42" ht="12.75" customHeight="1">
      <c r="A12" s="1"/>
      <c r="O12" s="1"/>
      <c r="AC12" s="1"/>
      <c r="AN12" s="77"/>
      <c r="AO12" s="83"/>
    </row>
    <row r="13" spans="1:42" ht="12.75" customHeight="1">
      <c r="A13" s="80" t="s">
        <v>27</v>
      </c>
      <c r="B13" s="80"/>
      <c r="C13" s="20"/>
      <c r="D13" s="47"/>
      <c r="E13" s="47"/>
      <c r="F13" s="76" t="str">
        <f>IF('DATA ENTRY'!I3=1,IF('DATA ENTRY'!I9=0,"+/-0",'DATA ENTRY'!I9),"")</f>
        <v/>
      </c>
      <c r="G13" s="76"/>
      <c r="H13" s="47"/>
      <c r="I13" s="47"/>
      <c r="J13" s="21"/>
      <c r="O13" s="80" t="s">
        <v>24</v>
      </c>
      <c r="P13" s="80"/>
      <c r="Q13" s="20"/>
      <c r="R13" s="48"/>
      <c r="S13" s="48"/>
      <c r="T13" s="76" t="str">
        <f>IF('DATA ENTRY'!I3=1,IF('DATA ENTRY'!I15=0,"+/-0",'DATA ENTRY'!I15),"")</f>
        <v/>
      </c>
      <c r="U13" s="76"/>
      <c r="V13" s="48"/>
      <c r="W13" s="48"/>
      <c r="X13" s="21"/>
      <c r="AC13" s="80" t="s">
        <v>21</v>
      </c>
      <c r="AD13" s="80"/>
      <c r="AE13" s="20"/>
      <c r="AF13" s="48"/>
      <c r="AG13" s="48"/>
      <c r="AH13" s="76" t="str">
        <f>IF('DATA ENTRY'!I3=1,IF('DATA ENTRY'!I21=0,"+/-0",'DATA ENTRY'!I21),"")</f>
        <v/>
      </c>
      <c r="AI13" s="76"/>
      <c r="AJ13" s="48"/>
      <c r="AK13" s="48"/>
      <c r="AL13" s="21"/>
      <c r="AN13" s="77"/>
      <c r="AO13" s="83"/>
    </row>
    <row r="14" spans="1:42" ht="12.75" customHeight="1">
      <c r="A14" s="36"/>
      <c r="B14" s="37"/>
      <c r="C14" s="3"/>
      <c r="D14" s="74" t="str">
        <f>IF('DATA ENTRY'!D9&gt;0,'DATA ENTRY'!D9,IF('DATA ENTRY'!G9&gt;0,'DATA ENTRY'!G9,""))</f>
        <v/>
      </c>
      <c r="E14" s="74"/>
      <c r="F14" s="74" t="str">
        <f>IF('DATA ENTRY'!$E$9&gt;0,'DATA ENTRY'!$E$9,"")</f>
        <v/>
      </c>
      <c r="G14" s="74"/>
      <c r="H14" s="74">
        <f>IF('DATA ENTRY'!F9&gt;0,'DATA ENTRY'!F9,IF('DATA ENTRY'!H9&gt;0,'DATA ENTRY'!H9,""))</f>
        <v>4</v>
      </c>
      <c r="I14" s="74"/>
      <c r="J14" s="3" t="s">
        <v>3</v>
      </c>
      <c r="K14" s="4"/>
      <c r="L14" s="2" t="s">
        <v>4</v>
      </c>
      <c r="M14" s="5"/>
      <c r="N14" s="5" t="s">
        <v>3</v>
      </c>
      <c r="O14" s="36"/>
      <c r="P14" s="37"/>
      <c r="Q14" s="3"/>
      <c r="R14" s="74">
        <f>IF('DATA ENTRY'!D15&gt;0,'DATA ENTRY'!D15,IF('DATA ENTRY'!G15&gt;0,'DATA ENTRY'!G15,""))</f>
        <v>4</v>
      </c>
      <c r="S14" s="74"/>
      <c r="T14" s="74" t="str">
        <f>IF('DATA ENTRY'!$E$15&gt;0,'DATA ENTRY'!$E$15,"")</f>
        <v/>
      </c>
      <c r="U14" s="74"/>
      <c r="V14" s="74" t="str">
        <f>IF('DATA ENTRY'!F15&gt;0,'DATA ENTRY'!F15,IF('DATA ENTRY'!H15&gt;0,'DATA ENTRY'!H15,""))</f>
        <v/>
      </c>
      <c r="W14" s="74"/>
      <c r="X14" s="3"/>
      <c r="AC14" s="36"/>
      <c r="AD14" s="37"/>
      <c r="AE14" s="3"/>
      <c r="AF14" s="74">
        <f>IF('DATA ENTRY'!D21&gt;0,'DATA ENTRY'!D21,IF('DATA ENTRY'!G21&gt;0,'DATA ENTRY'!G21,""))</f>
        <v>10</v>
      </c>
      <c r="AG14" s="74"/>
      <c r="AH14" s="74" t="str">
        <f>IF('DATA ENTRY'!$E$21&gt;0,'DATA ENTRY'!$E$21,"")</f>
        <v/>
      </c>
      <c r="AI14" s="74"/>
      <c r="AJ14" s="74">
        <f>IF('DATA ENTRY'!F21&gt;0,'DATA ENTRY'!F21,IF('DATA ENTRY'!H21&gt;0,'DATA ENTRY'!H21,""))</f>
        <v>7</v>
      </c>
      <c r="AK14" s="74"/>
      <c r="AL14" s="3"/>
      <c r="AN14" s="77"/>
      <c r="AO14" s="83"/>
    </row>
    <row r="15" spans="1:42" ht="12.75" customHeight="1">
      <c r="A15" s="38"/>
      <c r="B15" s="37"/>
      <c r="C15" s="3"/>
      <c r="D15" s="74"/>
      <c r="E15" s="74"/>
      <c r="F15" s="74"/>
      <c r="G15" s="74"/>
      <c r="H15" s="74"/>
      <c r="I15" s="74"/>
      <c r="J15" s="52"/>
      <c r="K15" s="53" t="s">
        <v>3</v>
      </c>
      <c r="L15" s="52" t="s">
        <v>5</v>
      </c>
      <c r="M15" s="52" t="s">
        <v>6</v>
      </c>
      <c r="N15" s="52"/>
      <c r="O15" s="38"/>
      <c r="P15" s="37"/>
      <c r="Q15" s="55"/>
      <c r="R15" s="74"/>
      <c r="S15" s="74"/>
      <c r="T15" s="74"/>
      <c r="U15" s="74"/>
      <c r="V15" s="74"/>
      <c r="W15" s="74"/>
      <c r="X15" s="52"/>
      <c r="Y15" s="56"/>
      <c r="Z15" s="56"/>
      <c r="AA15" s="56"/>
      <c r="AB15" s="56"/>
      <c r="AC15" s="38"/>
      <c r="AD15" s="37"/>
      <c r="AE15" s="55"/>
      <c r="AF15" s="74"/>
      <c r="AG15" s="74"/>
      <c r="AH15" s="74"/>
      <c r="AI15" s="74"/>
      <c r="AJ15" s="74"/>
      <c r="AK15" s="74"/>
      <c r="AL15" s="2"/>
      <c r="AN15" s="77"/>
      <c r="AO15" s="83"/>
    </row>
    <row r="16" spans="1:42" ht="12.75" customHeight="1">
      <c r="A16" s="1"/>
      <c r="B16" s="1"/>
      <c r="C16" s="19">
        <f>'DATA ENTRY'!$D$9</f>
        <v>0</v>
      </c>
      <c r="D16" s="60">
        <f>'DATA ENTRY'!$D$9</f>
        <v>0</v>
      </c>
      <c r="E16" s="60">
        <f>'DATA ENTRY'!$D$9</f>
        <v>0</v>
      </c>
      <c r="F16" s="60">
        <f>IF('DATA ENTRY'!$E$9&gt;0,'DATA ENTRY'!$E$9,'DATA ENTRY'!$D$9)</f>
        <v>0</v>
      </c>
      <c r="G16" s="67">
        <f>IF('DATA ENTRY'!$E$9&gt;0,'DATA ENTRY'!$E$9,'DATA ENTRY'!$F$9)</f>
        <v>4</v>
      </c>
      <c r="H16" s="60">
        <f>'DATA ENTRY'!$F$9</f>
        <v>4</v>
      </c>
      <c r="I16" s="60">
        <f>'DATA ENTRY'!$F$9</f>
        <v>4</v>
      </c>
      <c r="J16" s="19">
        <f>'DATA ENTRY'!$F$9</f>
        <v>4</v>
      </c>
      <c r="O16" s="1"/>
      <c r="P16" s="1"/>
      <c r="Q16" s="19">
        <f>'DATA ENTRY'!$D$15</f>
        <v>4</v>
      </c>
      <c r="R16" s="60">
        <f>'DATA ENTRY'!$D$15</f>
        <v>4</v>
      </c>
      <c r="S16" s="60">
        <f>'DATA ENTRY'!$D$15</f>
        <v>4</v>
      </c>
      <c r="T16" s="60">
        <f>IF('DATA ENTRY'!$E$15&gt;0,'DATA ENTRY'!$E$15,'DATA ENTRY'!$D$15)</f>
        <v>4</v>
      </c>
      <c r="U16" s="67">
        <f>IF('DATA ENTRY'!$E$15&gt;0,'DATA ENTRY'!$E$15,'DATA ENTRY'!$F$15)</f>
        <v>0</v>
      </c>
      <c r="V16" s="60">
        <f>'DATA ENTRY'!$F$15</f>
        <v>0</v>
      </c>
      <c r="W16" s="60">
        <f>'DATA ENTRY'!$F$15</f>
        <v>0</v>
      </c>
      <c r="X16" s="19">
        <f>'DATA ENTRY'!$F$15</f>
        <v>0</v>
      </c>
      <c r="AC16" s="1"/>
      <c r="AD16" s="1"/>
      <c r="AE16" s="19">
        <f>'DATA ENTRY'!$D$21</f>
        <v>10</v>
      </c>
      <c r="AF16" s="60">
        <f>'DATA ENTRY'!$D$21</f>
        <v>10</v>
      </c>
      <c r="AG16" s="60">
        <f>'DATA ENTRY'!$D$21</f>
        <v>10</v>
      </c>
      <c r="AH16" s="60">
        <f>IF('DATA ENTRY'!$E$21&gt;0,'DATA ENTRY'!$E$21,'DATA ENTRY'!$D$21)</f>
        <v>10</v>
      </c>
      <c r="AI16" s="67">
        <f>IF('DATA ENTRY'!$E$21&gt;0,'DATA ENTRY'!$E$21,'DATA ENTRY'!$F$21)</f>
        <v>0</v>
      </c>
      <c r="AJ16" s="60">
        <f>'DATA ENTRY'!$F$21</f>
        <v>0</v>
      </c>
      <c r="AK16" s="60">
        <f>'DATA ENTRY'!$F$21</f>
        <v>0</v>
      </c>
      <c r="AL16" s="19">
        <f>'DATA ENTRY'!$F$21</f>
        <v>0</v>
      </c>
      <c r="AN16" s="62"/>
      <c r="AO16" s="64"/>
    </row>
    <row r="17" spans="1:41" ht="12.75" customHeight="1">
      <c r="A17" s="78">
        <f>'DATA ENTRY'!$B$9</f>
        <v>31</v>
      </c>
      <c r="B17" s="78"/>
      <c r="C17" s="21"/>
      <c r="D17" s="61"/>
      <c r="E17" s="74">
        <f>IF('DATA ENTRY'!$F$9&gt;0,'DATA ENTRY'!$C$9,"")</f>
        <v>20</v>
      </c>
      <c r="F17" s="74"/>
      <c r="G17" s="75" t="str">
        <f>IF('DATA ENTRY'!$D$9&gt;0,'DATA ENTRY'!$C$9,"")</f>
        <v/>
      </c>
      <c r="H17" s="74"/>
      <c r="I17" s="61"/>
      <c r="J17" s="21"/>
      <c r="O17" s="78">
        <f>'DATA ENTRY'!$B$15</f>
        <v>39</v>
      </c>
      <c r="P17" s="78"/>
      <c r="Q17" s="21"/>
      <c r="R17" s="61"/>
      <c r="S17" s="74" t="str">
        <f>IF('DATA ENTRY'!$F$15&gt;0,'DATA ENTRY'!$C$15,"")</f>
        <v/>
      </c>
      <c r="T17" s="74"/>
      <c r="U17" s="75">
        <f>IF('DATA ENTRY'!$D$15&gt;0,'DATA ENTRY'!$C$15,"")</f>
        <v>20</v>
      </c>
      <c r="V17" s="74"/>
      <c r="W17" s="61"/>
      <c r="X17" s="21"/>
      <c r="AC17" s="78">
        <f>'DATA ENTRY'!$B$21</f>
        <v>22</v>
      </c>
      <c r="AD17" s="78"/>
      <c r="AE17" s="21"/>
      <c r="AF17" s="61"/>
      <c r="AG17" s="74" t="str">
        <f>IF('DATA ENTRY'!$F$21&gt;0,'DATA ENTRY'!$C$21,"")</f>
        <v/>
      </c>
      <c r="AH17" s="74"/>
      <c r="AI17" s="75">
        <f>IF('DATA ENTRY'!$D$21&gt;0,'DATA ENTRY'!$C$21,"")</f>
        <v>6</v>
      </c>
      <c r="AJ17" s="74"/>
      <c r="AK17" s="61"/>
      <c r="AL17" s="21"/>
      <c r="AN17" s="85" t="s">
        <v>11</v>
      </c>
      <c r="AO17" s="84">
        <f>'DATA ENTRY'!C2</f>
        <v>45073</v>
      </c>
    </row>
    <row r="18" spans="1:41" ht="12.75" customHeight="1">
      <c r="A18" s="79"/>
      <c r="B18" s="79"/>
      <c r="C18" s="21"/>
      <c r="D18" s="61"/>
      <c r="E18" s="74"/>
      <c r="F18" s="74"/>
      <c r="G18" s="75"/>
      <c r="H18" s="74"/>
      <c r="I18" s="61"/>
      <c r="J18" s="21"/>
      <c r="O18" s="79"/>
      <c r="P18" s="79"/>
      <c r="Q18" s="21"/>
      <c r="R18" s="61"/>
      <c r="S18" s="74"/>
      <c r="T18" s="74"/>
      <c r="U18" s="75"/>
      <c r="V18" s="74"/>
      <c r="W18" s="61"/>
      <c r="X18" s="21"/>
      <c r="AC18" s="79"/>
      <c r="AD18" s="79"/>
      <c r="AE18" s="21"/>
      <c r="AF18" s="61"/>
      <c r="AG18" s="74"/>
      <c r="AH18" s="74"/>
      <c r="AI18" s="75"/>
      <c r="AJ18" s="74"/>
      <c r="AK18" s="61"/>
      <c r="AL18" s="21"/>
      <c r="AN18" s="85"/>
      <c r="AO18" s="84"/>
    </row>
    <row r="19" spans="1:41" ht="12.75" customHeight="1">
      <c r="A19" s="35"/>
      <c r="B19" s="1"/>
      <c r="F19" s="28"/>
      <c r="O19" s="35"/>
      <c r="P19" s="1"/>
      <c r="T19" s="28"/>
      <c r="AC19" s="35"/>
      <c r="AD19" s="1"/>
      <c r="AI19" s="46"/>
      <c r="AN19" s="85"/>
      <c r="AO19" s="84"/>
    </row>
    <row r="20" spans="1:41" ht="12.75" customHeight="1">
      <c r="A20" s="35"/>
      <c r="B20" s="1"/>
      <c r="O20" s="35"/>
      <c r="P20" s="1"/>
      <c r="AC20" s="35"/>
      <c r="AD20" s="1"/>
      <c r="AN20" s="85"/>
      <c r="AO20" s="84"/>
    </row>
    <row r="21" spans="1:41" ht="12.75" customHeight="1">
      <c r="A21" s="35"/>
      <c r="B21" s="1"/>
      <c r="O21" s="35"/>
      <c r="P21" s="1"/>
      <c r="AB21" s="3"/>
      <c r="AC21" s="35"/>
      <c r="AD21" s="1"/>
      <c r="AH21" s="3"/>
      <c r="AN21" s="85"/>
      <c r="AO21" s="84"/>
    </row>
    <row r="22" spans="1:41" ht="12.75" customHeight="1">
      <c r="A22" s="1"/>
      <c r="O22" s="1"/>
      <c r="AC22" s="1"/>
      <c r="AN22" s="85"/>
      <c r="AO22" s="84"/>
    </row>
    <row r="23" spans="1:41" ht="12.75" customHeight="1">
      <c r="A23" s="80" t="s">
        <v>26</v>
      </c>
      <c r="B23" s="80"/>
      <c r="C23" s="20"/>
      <c r="D23" s="48"/>
      <c r="E23" s="48"/>
      <c r="F23" s="76" t="str">
        <f>IF('DATA ENTRY'!I3=1,IF('DATA ENTRY'!I10=0,"+/-0",'DATA ENTRY'!I10),"")</f>
        <v/>
      </c>
      <c r="G23" s="76"/>
      <c r="H23" s="48"/>
      <c r="I23" s="48"/>
      <c r="J23" s="21"/>
      <c r="O23" s="80" t="s">
        <v>25</v>
      </c>
      <c r="P23" s="80"/>
      <c r="Q23" s="20"/>
      <c r="R23" s="48"/>
      <c r="S23" s="48"/>
      <c r="T23" s="76" t="str">
        <f>IF('DATA ENTRY'!I3=1,IF('DATA ENTRY'!I16=0,"+/-0",'DATA ENTRY'!I16),"")</f>
        <v/>
      </c>
      <c r="U23" s="76"/>
      <c r="V23" s="48"/>
      <c r="W23" s="48"/>
      <c r="X23" s="21"/>
      <c r="AC23" s="80" t="s">
        <v>20</v>
      </c>
      <c r="AD23" s="80"/>
      <c r="AE23" s="20"/>
      <c r="AF23" s="47"/>
      <c r="AG23" s="47"/>
      <c r="AH23" s="76" t="str">
        <f>IF('DATA ENTRY'!I3=1,IF('DATA ENTRY'!I22=0,"+/-0",'DATA ENTRY'!I22),"")</f>
        <v/>
      </c>
      <c r="AI23" s="76"/>
      <c r="AJ23" s="47"/>
      <c r="AK23" s="47"/>
      <c r="AL23" s="21"/>
      <c r="AN23" s="85"/>
      <c r="AO23" s="84"/>
    </row>
    <row r="24" spans="1:41" ht="12.75" customHeight="1">
      <c r="A24" s="36"/>
      <c r="B24" s="37"/>
      <c r="C24" s="3"/>
      <c r="D24" s="74">
        <f>IF('DATA ENTRY'!D10&gt;0,'DATA ENTRY'!D10,IF('DATA ENTRY'!G10&gt;0,'DATA ENTRY'!G10,""))</f>
        <v>4</v>
      </c>
      <c r="E24" s="74"/>
      <c r="F24" s="74" t="str">
        <f>IF('DATA ENTRY'!$E$10&gt;0,'DATA ENTRY'!$E$10,"")</f>
        <v/>
      </c>
      <c r="G24" s="74"/>
      <c r="H24" s="74" t="str">
        <f>IF('DATA ENTRY'!F10&gt;0,'DATA ENTRY'!F10,IF('DATA ENTRY'!H10&gt;0,'DATA ENTRY'!H10,""))</f>
        <v/>
      </c>
      <c r="I24" s="74"/>
      <c r="J24" s="3" t="s">
        <v>3</v>
      </c>
      <c r="K24" s="4"/>
      <c r="L24" s="2" t="s">
        <v>4</v>
      </c>
      <c r="M24" s="5"/>
      <c r="N24" s="5" t="s">
        <v>3</v>
      </c>
      <c r="O24" s="36"/>
      <c r="P24" s="37"/>
      <c r="Q24" s="3"/>
      <c r="R24" s="74" t="str">
        <f>IF('DATA ENTRY'!D16&gt;0,'DATA ENTRY'!D16,IF('DATA ENTRY'!G16&gt;0,'DATA ENTRY'!G16,""))</f>
        <v/>
      </c>
      <c r="S24" s="74"/>
      <c r="T24" s="74" t="str">
        <f>IF('DATA ENTRY'!$E$16&gt;0,'DATA ENTRY'!$E$16,"")</f>
        <v/>
      </c>
      <c r="U24" s="74"/>
      <c r="V24" s="74">
        <f>IF('DATA ENTRY'!F16&gt;0,'DATA ENTRY'!F16,IF('DATA ENTRY'!H16&gt;0,'DATA ENTRY'!H16,""))</f>
        <v>4</v>
      </c>
      <c r="W24" s="74"/>
      <c r="X24" s="3"/>
      <c r="AC24" s="36"/>
      <c r="AD24" s="37"/>
      <c r="AE24" s="3"/>
      <c r="AF24" s="74" t="str">
        <f>IF('DATA ENTRY'!D22&gt;0,'DATA ENTRY'!D22,IF('DATA ENTRY'!G22&gt;0,'DATA ENTRY'!G22,""))</f>
        <v/>
      </c>
      <c r="AG24" s="74"/>
      <c r="AH24" s="74">
        <f>IF('DATA ENTRY'!$E$22&gt;0,'DATA ENTRY'!$E$22,"")</f>
        <v>30</v>
      </c>
      <c r="AI24" s="74"/>
      <c r="AJ24" s="74" t="str">
        <f>IF('DATA ENTRY'!F22&gt;0,'DATA ENTRY'!F22,IF('DATA ENTRY'!H22&gt;0,'DATA ENTRY'!H22,""))</f>
        <v/>
      </c>
      <c r="AK24" s="74"/>
      <c r="AL24" s="3"/>
      <c r="AN24" s="85"/>
      <c r="AO24" s="84"/>
    </row>
    <row r="25" spans="1:41" ht="12.75" customHeight="1">
      <c r="A25" s="38"/>
      <c r="B25" s="37"/>
      <c r="C25" s="47"/>
      <c r="D25" s="74"/>
      <c r="E25" s="74"/>
      <c r="F25" s="74"/>
      <c r="G25" s="74"/>
      <c r="H25" s="74"/>
      <c r="I25" s="74"/>
      <c r="J25" s="58"/>
      <c r="K25" s="59"/>
      <c r="L25" s="58"/>
      <c r="M25" s="58"/>
      <c r="N25" s="58"/>
      <c r="O25" s="38"/>
      <c r="P25" s="37"/>
      <c r="Q25" s="57"/>
      <c r="R25" s="74"/>
      <c r="S25" s="74"/>
      <c r="T25" s="74"/>
      <c r="U25" s="74"/>
      <c r="V25" s="74"/>
      <c r="W25" s="74"/>
      <c r="X25" s="58"/>
      <c r="Y25" s="58"/>
      <c r="Z25" s="58"/>
      <c r="AA25" s="58"/>
      <c r="AB25" s="58"/>
      <c r="AC25" s="38"/>
      <c r="AD25" s="37"/>
      <c r="AE25" s="57"/>
      <c r="AF25" s="74"/>
      <c r="AG25" s="74"/>
      <c r="AH25" s="74"/>
      <c r="AI25" s="74"/>
      <c r="AJ25" s="74"/>
      <c r="AK25" s="74"/>
      <c r="AL25" s="49"/>
      <c r="AN25" s="85"/>
      <c r="AO25" s="84"/>
    </row>
    <row r="26" spans="1:41" ht="12.75" customHeight="1">
      <c r="A26" s="1"/>
      <c r="B26" s="1"/>
      <c r="C26" s="19">
        <f>'DATA ENTRY'!$D$10</f>
        <v>4</v>
      </c>
      <c r="D26" s="60">
        <f>'DATA ENTRY'!$D$10</f>
        <v>4</v>
      </c>
      <c r="E26" s="60">
        <f>'DATA ENTRY'!$D$10</f>
        <v>4</v>
      </c>
      <c r="F26" s="60">
        <f>IF('DATA ENTRY'!$E$10&gt;0,'DATA ENTRY'!$E$10,'DATA ENTRY'!$D$10)</f>
        <v>4</v>
      </c>
      <c r="G26" s="67">
        <f>IF('DATA ENTRY'!$E$10&gt;0,'DATA ENTRY'!$E$10,'DATA ENTRY'!$F$10)</f>
        <v>0</v>
      </c>
      <c r="H26" s="60">
        <f>'DATA ENTRY'!$F$10</f>
        <v>0</v>
      </c>
      <c r="I26" s="60">
        <f>'DATA ENTRY'!$F$10</f>
        <v>0</v>
      </c>
      <c r="J26" s="19">
        <f>'DATA ENTRY'!$F$10</f>
        <v>0</v>
      </c>
      <c r="O26" s="1"/>
      <c r="P26" s="1"/>
      <c r="Q26" s="19">
        <f>'DATA ENTRY'!$D$16</f>
        <v>0</v>
      </c>
      <c r="R26" s="60">
        <f>'DATA ENTRY'!$D$16</f>
        <v>0</v>
      </c>
      <c r="S26" s="60">
        <f>'DATA ENTRY'!$D$16</f>
        <v>0</v>
      </c>
      <c r="T26" s="60">
        <f>IF('DATA ENTRY'!$E$16&gt;0,'DATA ENTRY'!$E$16,'DATA ENTRY'!$D$16)</f>
        <v>0</v>
      </c>
      <c r="U26" s="67">
        <f>IF('DATA ENTRY'!$E$16&gt;0,'DATA ENTRY'!$E$16,'DATA ENTRY'!$F$16)</f>
        <v>4</v>
      </c>
      <c r="V26" s="60">
        <f>'DATA ENTRY'!$F$16</f>
        <v>4</v>
      </c>
      <c r="W26" s="60">
        <f>'DATA ENTRY'!$F$16</f>
        <v>4</v>
      </c>
      <c r="X26" s="19">
        <f>'DATA ENTRY'!$F$16</f>
        <v>4</v>
      </c>
      <c r="AC26" s="1"/>
      <c r="AD26" s="1"/>
      <c r="AE26" s="19">
        <f>'DATA ENTRY'!$D$22</f>
        <v>0</v>
      </c>
      <c r="AF26" s="60">
        <f>'DATA ENTRY'!$D$22</f>
        <v>0</v>
      </c>
      <c r="AG26" s="60">
        <f>'DATA ENTRY'!$D$22</f>
        <v>0</v>
      </c>
      <c r="AH26" s="60">
        <f>IF('DATA ENTRY'!$E$22&gt;0,'DATA ENTRY'!$E$22,'DATA ENTRY'!$D$22)</f>
        <v>30</v>
      </c>
      <c r="AI26" s="67">
        <f>IF('DATA ENTRY'!$E$22&gt;0,'DATA ENTRY'!$E$22,'DATA ENTRY'!$F$22)</f>
        <v>30</v>
      </c>
      <c r="AJ26" s="60">
        <f>'DATA ENTRY'!$F$22</f>
        <v>0</v>
      </c>
      <c r="AK26" s="60">
        <f>'DATA ENTRY'!$F$22</f>
        <v>0</v>
      </c>
      <c r="AL26" s="19">
        <f>'DATA ENTRY'!$F$22</f>
        <v>0</v>
      </c>
      <c r="AN26" s="85"/>
      <c r="AO26" s="84"/>
    </row>
    <row r="27" spans="1:41" ht="12.75" customHeight="1">
      <c r="A27" s="78">
        <f>'DATA ENTRY'!$B$10</f>
        <v>32</v>
      </c>
      <c r="B27" s="78"/>
      <c r="C27" s="21"/>
      <c r="D27" s="61"/>
      <c r="E27" s="74" t="str">
        <f>IF('DATA ENTRY'!$F$10&gt;0,'DATA ENTRY'!$C$10,"")</f>
        <v/>
      </c>
      <c r="F27" s="74"/>
      <c r="G27" s="75">
        <f>IF('DATA ENTRY'!$D$10&gt;0,'DATA ENTRY'!$C$10,"")</f>
        <v>22</v>
      </c>
      <c r="H27" s="74"/>
      <c r="I27" s="61"/>
      <c r="J27" s="49"/>
      <c r="K27" s="49"/>
      <c r="L27" s="49"/>
      <c r="M27" s="49"/>
      <c r="N27" s="49"/>
      <c r="O27" s="78">
        <f>'DATA ENTRY'!$B$16</f>
        <v>28</v>
      </c>
      <c r="P27" s="78"/>
      <c r="Q27" s="49"/>
      <c r="R27" s="61"/>
      <c r="S27" s="74">
        <f>IF('DATA ENTRY'!$F$16&gt;0,'DATA ENTRY'!$C$16,"")</f>
        <v>8</v>
      </c>
      <c r="T27" s="74"/>
      <c r="U27" s="75" t="str">
        <f>IF('DATA ENTRY'!$D$16&gt;0,'DATA ENTRY'!$C$16,"")</f>
        <v/>
      </c>
      <c r="V27" s="74"/>
      <c r="W27" s="61"/>
      <c r="X27" s="49"/>
      <c r="Y27" s="49"/>
      <c r="Z27" s="49"/>
      <c r="AA27" s="49"/>
      <c r="AB27" s="49"/>
      <c r="AC27" s="78">
        <f>'DATA ENTRY'!$B$22</f>
        <v>40</v>
      </c>
      <c r="AD27" s="78"/>
      <c r="AE27" s="49"/>
      <c r="AF27" s="61"/>
      <c r="AG27" s="74" t="str">
        <f>IF('DATA ENTRY'!$F$22&gt;0,'DATA ENTRY'!$C$22,"")</f>
        <v/>
      </c>
      <c r="AH27" s="74"/>
      <c r="AI27" s="75" t="str">
        <f>IF('DATA ENTRY'!$D$22&gt;0,'DATA ENTRY'!$C$22,"")</f>
        <v/>
      </c>
      <c r="AJ27" s="74"/>
      <c r="AK27" s="61"/>
      <c r="AL27" s="49"/>
      <c r="AN27" s="85"/>
      <c r="AO27" s="84"/>
    </row>
    <row r="28" spans="1:41" ht="12.75" customHeight="1">
      <c r="A28" s="79"/>
      <c r="B28" s="79"/>
      <c r="D28" s="61"/>
      <c r="E28" s="74"/>
      <c r="F28" s="74"/>
      <c r="G28" s="75"/>
      <c r="H28" s="74"/>
      <c r="I28" s="61"/>
      <c r="O28" s="79"/>
      <c r="P28" s="79"/>
      <c r="Q28" s="21"/>
      <c r="R28" s="61"/>
      <c r="S28" s="74"/>
      <c r="T28" s="74"/>
      <c r="U28" s="75"/>
      <c r="V28" s="74"/>
      <c r="W28" s="61"/>
      <c r="X28" s="21"/>
      <c r="AC28" s="79"/>
      <c r="AD28" s="79"/>
      <c r="AE28" s="21"/>
      <c r="AF28" s="61"/>
      <c r="AG28" s="74"/>
      <c r="AH28" s="74"/>
      <c r="AI28" s="75"/>
      <c r="AJ28" s="74"/>
      <c r="AK28" s="61"/>
      <c r="AL28" s="21"/>
      <c r="AN28" s="85"/>
      <c r="AO28" s="84"/>
    </row>
    <row r="29" spans="1:41" ht="12.75" customHeight="1">
      <c r="A29" s="35"/>
      <c r="B29" s="1"/>
      <c r="F29" s="28"/>
      <c r="O29" s="35"/>
      <c r="P29" s="1"/>
      <c r="T29" s="28"/>
      <c r="AC29" s="35"/>
      <c r="AD29" s="1"/>
      <c r="AI29" s="46"/>
      <c r="AN29" s="62"/>
      <c r="AO29" s="65"/>
    </row>
    <row r="30" spans="1:41" ht="12.75" customHeight="1">
      <c r="A30" s="35"/>
      <c r="B30" s="1"/>
      <c r="O30" s="35"/>
      <c r="P30" s="1"/>
      <c r="AC30" s="35"/>
      <c r="AD30" s="1"/>
      <c r="AN30" s="77" t="s">
        <v>0</v>
      </c>
      <c r="AO30" s="81" t="str">
        <f>'DATA ENTRY'!C3</f>
        <v>Colombia Classic Presentado por ROCHA Brothers</v>
      </c>
    </row>
    <row r="31" spans="1:41" ht="12.75" customHeight="1">
      <c r="A31" s="35"/>
      <c r="B31" s="1"/>
      <c r="O31" s="35"/>
      <c r="P31" s="1"/>
      <c r="AC31" s="35"/>
      <c r="AD31" s="1"/>
      <c r="AN31" s="77"/>
      <c r="AO31" s="81"/>
    </row>
    <row r="32" spans="1:41" ht="12.75" customHeight="1">
      <c r="A32" s="1"/>
      <c r="M32" s="5"/>
      <c r="O32" s="1"/>
      <c r="AC32" s="1"/>
      <c r="AN32" s="77"/>
      <c r="AO32" s="81"/>
    </row>
    <row r="33" spans="1:41" ht="12.75" customHeight="1">
      <c r="A33" s="80" t="s">
        <v>17</v>
      </c>
      <c r="B33" s="80"/>
      <c r="C33" s="20"/>
      <c r="D33" s="20"/>
      <c r="E33" s="20"/>
      <c r="F33" s="76" t="str">
        <f>IF('DATA ENTRY'!I3=1,IF('DATA ENTRY'!I11=0,"+/-0",'DATA ENTRY'!I11),"")</f>
        <v/>
      </c>
      <c r="G33" s="76"/>
      <c r="H33" s="21"/>
      <c r="I33" s="21"/>
      <c r="J33" s="21"/>
      <c r="O33" s="80" t="s">
        <v>18</v>
      </c>
      <c r="P33" s="80"/>
      <c r="Q33" s="20"/>
      <c r="R33" s="20"/>
      <c r="S33" s="20"/>
      <c r="T33" s="76" t="str">
        <f>IF('DATA ENTRY'!I3=1,IF('DATA ENTRY'!I17=0,"+/-0",'DATA ENTRY'!I17),"")</f>
        <v/>
      </c>
      <c r="U33" s="76"/>
      <c r="V33" s="21"/>
      <c r="W33" s="21"/>
      <c r="X33" s="21"/>
      <c r="AC33" s="80" t="s">
        <v>19</v>
      </c>
      <c r="AD33" s="80"/>
      <c r="AE33" s="20"/>
      <c r="AF33" s="20"/>
      <c r="AG33" s="20"/>
      <c r="AH33" s="76" t="str">
        <f>IF('DATA ENTRY'!I3=1,IF('DATA ENTRY'!I23=0,"+/-0",'DATA ENTRY'!I23),"")</f>
        <v/>
      </c>
      <c r="AI33" s="76"/>
      <c r="AJ33" s="21"/>
      <c r="AK33" s="21"/>
      <c r="AL33" s="21"/>
      <c r="AN33" s="77"/>
      <c r="AO33" s="81"/>
    </row>
    <row r="34" spans="1:41" ht="12.75" customHeight="1">
      <c r="A34" s="36"/>
      <c r="B34" s="37"/>
      <c r="C34" s="3"/>
      <c r="D34" s="74">
        <f>IF('DATA ENTRY'!D11&gt;0,'DATA ENTRY'!D11,IF('DATA ENTRY'!G11&gt;0,'DATA ENTRY'!G11,""))</f>
        <v>5</v>
      </c>
      <c r="E34" s="74"/>
      <c r="F34" s="74" t="str">
        <f>IF('DATA ENTRY'!$E$11&gt;0,'DATA ENTRY'!$E$11,"")</f>
        <v/>
      </c>
      <c r="G34" s="74"/>
      <c r="H34" s="74" t="str">
        <f>IF('DATA ENTRY'!F11&gt;0,'DATA ENTRY'!F11,IF('DATA ENTRY'!H11&gt;0,'DATA ENTRY'!H11,""))</f>
        <v/>
      </c>
      <c r="I34" s="74"/>
      <c r="J34" s="3" t="s">
        <v>3</v>
      </c>
      <c r="K34" s="4"/>
      <c r="L34" s="2" t="s">
        <v>4</v>
      </c>
      <c r="M34" s="5"/>
      <c r="N34" s="5" t="s">
        <v>3</v>
      </c>
      <c r="O34" s="36"/>
      <c r="P34" s="37"/>
      <c r="Q34" s="3"/>
      <c r="R34" s="74">
        <f>IF('DATA ENTRY'!D17&gt;0,'DATA ENTRY'!D17,IF('DATA ENTRY'!G17&gt;0,'DATA ENTRY'!G17,""))</f>
        <v>10</v>
      </c>
      <c r="S34" s="74"/>
      <c r="T34" s="74">
        <f>IF('DATA ENTRY'!$E$17&gt;0,'DATA ENTRY'!$E$17,"")</f>
        <v>5</v>
      </c>
      <c r="U34" s="74"/>
      <c r="V34" s="74" t="str">
        <f>IF('DATA ENTRY'!F17&gt;0,'DATA ENTRY'!F17,IF('DATA ENTRY'!H17&gt;0,'DATA ENTRY'!H17,""))</f>
        <v/>
      </c>
      <c r="W34" s="74"/>
      <c r="X34" s="3"/>
      <c r="AC34" s="36"/>
      <c r="AD34" s="37"/>
      <c r="AE34" s="3"/>
      <c r="AF34" s="74">
        <f>IF('DATA ENTRY'!D23&gt;0,'DATA ENTRY'!D23,IF('DATA ENTRY'!G23&gt;0,'DATA ENTRY'!G23,""))</f>
        <v>5</v>
      </c>
      <c r="AG34" s="74"/>
      <c r="AH34" s="74" t="str">
        <f>IF('DATA ENTRY'!$E$23&gt;0,'DATA ENTRY'!$E$23,"")</f>
        <v/>
      </c>
      <c r="AI34" s="74"/>
      <c r="AJ34" s="74" t="str">
        <f>IF('DATA ENTRY'!F23&gt;0,'DATA ENTRY'!F23,IF('DATA ENTRY'!H23&gt;0,'DATA ENTRY'!H23,""))</f>
        <v/>
      </c>
      <c r="AK34" s="74"/>
      <c r="AL34" s="3"/>
      <c r="AN34" s="77"/>
      <c r="AO34" s="81"/>
    </row>
    <row r="35" spans="1:41" ht="12.75" customHeight="1">
      <c r="A35" s="38"/>
      <c r="B35" s="37"/>
      <c r="C35" s="47"/>
      <c r="D35" s="74"/>
      <c r="E35" s="74"/>
      <c r="F35" s="74"/>
      <c r="G35" s="74"/>
      <c r="H35" s="74"/>
      <c r="I35" s="74"/>
      <c r="J35" s="58"/>
      <c r="K35" s="59"/>
      <c r="L35" s="58"/>
      <c r="M35" s="58"/>
      <c r="N35" s="58"/>
      <c r="O35" s="38"/>
      <c r="P35" s="37"/>
      <c r="Q35" s="57"/>
      <c r="R35" s="74"/>
      <c r="S35" s="74"/>
      <c r="T35" s="74"/>
      <c r="U35" s="74"/>
      <c r="V35" s="74"/>
      <c r="W35" s="74"/>
      <c r="X35" s="58"/>
      <c r="Y35" s="58"/>
      <c r="Z35" s="58"/>
      <c r="AA35" s="58"/>
      <c r="AB35" s="58"/>
      <c r="AC35" s="38"/>
      <c r="AD35" s="37"/>
      <c r="AE35" s="57"/>
      <c r="AF35" s="74"/>
      <c r="AG35" s="74"/>
      <c r="AH35" s="74"/>
      <c r="AI35" s="74"/>
      <c r="AJ35" s="74"/>
      <c r="AK35" s="74"/>
      <c r="AL35" s="49"/>
      <c r="AN35" s="77"/>
      <c r="AO35" s="81"/>
    </row>
    <row r="36" spans="1:41" ht="12.75" customHeight="1">
      <c r="A36" s="1"/>
      <c r="B36" s="1"/>
      <c r="C36" s="19">
        <f>'DATA ENTRY'!$D$11</f>
        <v>5</v>
      </c>
      <c r="D36" s="60">
        <f>'DATA ENTRY'!$D$11</f>
        <v>5</v>
      </c>
      <c r="E36" s="60">
        <f>'DATA ENTRY'!$D$11</f>
        <v>5</v>
      </c>
      <c r="F36" s="60">
        <f>IF('DATA ENTRY'!$E$11&gt;0,'DATA ENTRY'!$E$11,'DATA ENTRY'!$D$11)</f>
        <v>5</v>
      </c>
      <c r="G36" s="67">
        <f>IF('DATA ENTRY'!$E$11&gt;0,'DATA ENTRY'!$E$11,'DATA ENTRY'!$F$11)</f>
        <v>0</v>
      </c>
      <c r="H36" s="60">
        <f>'DATA ENTRY'!$F$11</f>
        <v>0</v>
      </c>
      <c r="I36" s="60">
        <f>'DATA ENTRY'!$F$11</f>
        <v>0</v>
      </c>
      <c r="J36" s="19">
        <f>'DATA ENTRY'!$F$11</f>
        <v>0</v>
      </c>
      <c r="O36" s="1"/>
      <c r="P36" s="1"/>
      <c r="Q36" s="19">
        <f>'DATA ENTRY'!$D$17</f>
        <v>0</v>
      </c>
      <c r="R36" s="60">
        <f>'DATA ENTRY'!$D$17</f>
        <v>0</v>
      </c>
      <c r="S36" s="60">
        <f>'DATA ENTRY'!$D$17</f>
        <v>0</v>
      </c>
      <c r="T36" s="60">
        <f>IF('DATA ENTRY'!$E$17&gt;0,'DATA ENTRY'!$E$17,'DATA ENTRY'!$D$17)</f>
        <v>5</v>
      </c>
      <c r="U36" s="67">
        <f>IF('DATA ENTRY'!$E$17&gt;0,'DATA ENTRY'!$E$17,'DATA ENTRY'!$F$17)</f>
        <v>5</v>
      </c>
      <c r="V36" s="60">
        <f>'DATA ENTRY'!$F$17</f>
        <v>0</v>
      </c>
      <c r="W36" s="60">
        <f>'DATA ENTRY'!$F$17</f>
        <v>0</v>
      </c>
      <c r="X36" s="19">
        <f>'DATA ENTRY'!$F$17</f>
        <v>0</v>
      </c>
      <c r="AC36" s="1"/>
      <c r="AD36" s="1"/>
      <c r="AE36" s="19">
        <f>'DATA ENTRY'!$D$23</f>
        <v>5</v>
      </c>
      <c r="AF36" s="60">
        <f>'DATA ENTRY'!$D$23</f>
        <v>5</v>
      </c>
      <c r="AG36" s="60">
        <f>'DATA ENTRY'!$D$23</f>
        <v>5</v>
      </c>
      <c r="AH36" s="60">
        <f>IF('DATA ENTRY'!$E$23&gt;0,'DATA ENTRY'!$E$23,'DATA ENTRY'!$D$23)</f>
        <v>5</v>
      </c>
      <c r="AI36" s="67">
        <f>IF('DATA ENTRY'!$E$23&gt;0,'DATA ENTRY'!$E$23,'DATA ENTRY'!$F$23)</f>
        <v>0</v>
      </c>
      <c r="AJ36" s="60">
        <f>'DATA ENTRY'!$F$23</f>
        <v>0</v>
      </c>
      <c r="AK36" s="60">
        <f>'DATA ENTRY'!$F$23</f>
        <v>0</v>
      </c>
      <c r="AL36" s="19">
        <f>'DATA ENTRY'!$F$23</f>
        <v>0</v>
      </c>
      <c r="AN36" s="77"/>
      <c r="AO36" s="81"/>
    </row>
    <row r="37" spans="1:41" ht="12.75" customHeight="1">
      <c r="A37" s="78">
        <f>'DATA ENTRY'!$B$11</f>
        <v>22</v>
      </c>
      <c r="B37" s="78"/>
      <c r="C37" s="21"/>
      <c r="D37" s="61"/>
      <c r="E37" s="74" t="str">
        <f>IF('DATA ENTRY'!$F$11&gt;0,'DATA ENTRY'!$C$11,"")</f>
        <v/>
      </c>
      <c r="F37" s="74"/>
      <c r="G37" s="75">
        <f>IF('DATA ENTRY'!$D$11&gt;0,'DATA ENTRY'!$C$11,"")</f>
        <v>14</v>
      </c>
      <c r="H37" s="74"/>
      <c r="I37" s="61"/>
      <c r="J37" s="49"/>
      <c r="K37" s="49"/>
      <c r="L37" s="49"/>
      <c r="M37" s="49"/>
      <c r="N37" s="49"/>
      <c r="O37" s="78">
        <f>'DATA ENTRY'!$B$17</f>
        <v>28</v>
      </c>
      <c r="P37" s="78"/>
      <c r="Q37" s="49"/>
      <c r="R37" s="61"/>
      <c r="S37" s="74" t="str">
        <f>IF('DATA ENTRY'!$F$17&gt;0,'DATA ENTRY'!$C$17,"")</f>
        <v/>
      </c>
      <c r="T37" s="74"/>
      <c r="U37" s="75" t="str">
        <f>IF('DATA ENTRY'!$D$17&gt;0,'DATA ENTRY'!$C$17,"")</f>
        <v/>
      </c>
      <c r="V37" s="74"/>
      <c r="W37" s="61"/>
      <c r="X37" s="49"/>
      <c r="Y37" s="49"/>
      <c r="Z37" s="49"/>
      <c r="AA37" s="49"/>
      <c r="AB37" s="49"/>
      <c r="AC37" s="78">
        <f>'DATA ENTRY'!$B$23</f>
        <v>44</v>
      </c>
      <c r="AD37" s="78"/>
      <c r="AE37" s="49"/>
      <c r="AF37" s="61"/>
      <c r="AG37" s="74" t="str">
        <f>IF('DATA ENTRY'!$F$23&gt;0,'DATA ENTRY'!$C$23,"")</f>
        <v/>
      </c>
      <c r="AH37" s="74"/>
      <c r="AI37" s="75">
        <f>IF('DATA ENTRY'!$D$23&gt;0,'DATA ENTRY'!$C$23,"")</f>
        <v>13</v>
      </c>
      <c r="AJ37" s="74"/>
      <c r="AK37" s="61"/>
      <c r="AL37" s="21"/>
      <c r="AN37" s="77"/>
      <c r="AO37" s="81"/>
    </row>
    <row r="38" spans="1:41" ht="12.75" customHeight="1">
      <c r="A38" s="79"/>
      <c r="B38" s="79"/>
      <c r="D38" s="61"/>
      <c r="E38" s="74"/>
      <c r="F38" s="74"/>
      <c r="G38" s="75"/>
      <c r="H38" s="74"/>
      <c r="I38" s="61"/>
      <c r="O38" s="79"/>
      <c r="P38" s="79"/>
      <c r="Q38" s="21"/>
      <c r="R38" s="61"/>
      <c r="S38" s="74"/>
      <c r="T38" s="74"/>
      <c r="U38" s="75"/>
      <c r="V38" s="74"/>
      <c r="W38" s="61"/>
      <c r="X38" s="21"/>
      <c r="AC38" s="79"/>
      <c r="AD38" s="79"/>
      <c r="AE38" s="21"/>
      <c r="AF38" s="61"/>
      <c r="AG38" s="74"/>
      <c r="AH38" s="74"/>
      <c r="AI38" s="75"/>
      <c r="AJ38" s="74"/>
      <c r="AK38" s="61"/>
      <c r="AL38" s="21"/>
      <c r="AN38" s="77"/>
      <c r="AO38" s="81"/>
    </row>
    <row r="39" spans="1:41" ht="12.75" customHeight="1">
      <c r="A39" s="32"/>
      <c r="B39" s="39"/>
      <c r="F39" s="28"/>
      <c r="O39" s="32"/>
      <c r="P39" s="39"/>
      <c r="Q39" s="21"/>
      <c r="R39" s="21"/>
      <c r="S39" s="21"/>
      <c r="T39" s="27"/>
      <c r="U39" s="21"/>
      <c r="V39" s="21"/>
      <c r="W39" s="21"/>
      <c r="X39" s="21"/>
      <c r="AC39" s="32"/>
      <c r="AD39" s="39"/>
      <c r="AE39" s="21"/>
      <c r="AF39" s="21"/>
      <c r="AG39" s="21"/>
      <c r="AH39" s="27"/>
      <c r="AI39" s="21"/>
      <c r="AJ39" s="21"/>
      <c r="AK39" s="21"/>
      <c r="AL39" s="21"/>
      <c r="AN39" s="77"/>
      <c r="AO39" s="81"/>
    </row>
    <row r="40" spans="1:41" ht="12.75" customHeight="1">
      <c r="A40" s="35"/>
      <c r="B40" s="1"/>
      <c r="O40" s="35"/>
      <c r="P40" s="1"/>
      <c r="AC40" s="35"/>
      <c r="AD40" s="1"/>
      <c r="AN40" s="77"/>
      <c r="AO40" s="81"/>
    </row>
    <row r="41" spans="1:41" ht="12.75" customHeight="1">
      <c r="A41" s="35"/>
      <c r="B41" s="1"/>
      <c r="O41" s="35"/>
      <c r="P41" s="1"/>
      <c r="AC41" s="35"/>
      <c r="AD41" s="1"/>
      <c r="AN41" s="77"/>
      <c r="AO41" s="81"/>
    </row>
    <row r="42" spans="1:41" ht="12.75" customHeight="1">
      <c r="A42" s="1"/>
      <c r="C42" s="3"/>
      <c r="I42" s="3"/>
      <c r="O42" s="1"/>
      <c r="AC42" s="1"/>
      <c r="AN42" s="77"/>
      <c r="AO42" s="81"/>
    </row>
    <row r="43" spans="1:41" ht="12.75" customHeight="1">
      <c r="A43" s="80" t="s">
        <v>16</v>
      </c>
      <c r="B43" s="80"/>
      <c r="C43" s="20"/>
      <c r="D43" s="20"/>
      <c r="E43" s="20"/>
      <c r="F43" s="76" t="str">
        <f>IF('DATA ENTRY'!I3=1,IF('DATA ENTRY'!I12=0,"+/-0",'DATA ENTRY'!I12),"")</f>
        <v/>
      </c>
      <c r="G43" s="76"/>
      <c r="H43" s="21"/>
      <c r="I43" s="21"/>
      <c r="J43" s="21"/>
      <c r="K43" s="4"/>
      <c r="L43" s="2" t="s">
        <v>4</v>
      </c>
      <c r="M43" s="5"/>
      <c r="N43" s="5" t="s">
        <v>3</v>
      </c>
      <c r="O43" s="80" t="s">
        <v>32</v>
      </c>
      <c r="P43" s="80"/>
      <c r="Q43" s="20"/>
      <c r="R43" s="20"/>
      <c r="S43" s="20"/>
      <c r="T43" s="76" t="str">
        <f>IF('DATA ENTRY'!I3=1,IF('DATA ENTRY'!I18=0,"+/-0",'DATA ENTRY'!I18),"")</f>
        <v/>
      </c>
      <c r="U43" s="76"/>
      <c r="V43" s="21"/>
      <c r="W43" s="21"/>
      <c r="X43" s="21"/>
      <c r="AC43" s="80" t="s">
        <v>15</v>
      </c>
      <c r="AD43" s="80"/>
      <c r="AE43" s="20"/>
      <c r="AF43" s="20"/>
      <c r="AG43" s="20"/>
      <c r="AH43" s="76" t="str">
        <f>IF('DATA ENTRY'!I3=1,IF('DATA ENTRY'!I24=0,"+/-0",'DATA ENTRY'!I24),"")</f>
        <v/>
      </c>
      <c r="AI43" s="76"/>
      <c r="AJ43" s="21"/>
      <c r="AK43" s="21"/>
      <c r="AL43" s="21"/>
      <c r="AN43" s="77"/>
      <c r="AO43" s="81"/>
    </row>
    <row r="44" spans="1:41" ht="12.75" customHeight="1">
      <c r="A44" s="36"/>
      <c r="B44" s="37"/>
      <c r="C44" s="3"/>
      <c r="D44" s="74" t="str">
        <f>IF('DATA ENTRY'!D12&gt;0,'DATA ENTRY'!D12,IF('DATA ENTRY'!G12&gt;0,'DATA ENTRY'!G12,""))</f>
        <v/>
      </c>
      <c r="E44" s="74"/>
      <c r="F44" s="74" t="str">
        <f>IF('DATA ENTRY'!$E$12&gt;0,'DATA ENTRY'!$E$12,"")</f>
        <v/>
      </c>
      <c r="G44" s="74"/>
      <c r="H44" s="74">
        <f>IF('DATA ENTRY'!F12&gt;0,'DATA ENTRY'!F12,IF('DATA ENTRY'!H12&gt;0,'DATA ENTRY'!H12,""))</f>
        <v>6</v>
      </c>
      <c r="I44" s="74"/>
      <c r="J44" s="3" t="s">
        <v>3</v>
      </c>
      <c r="K44" s="6"/>
      <c r="L44" s="2"/>
      <c r="M44" s="2"/>
      <c r="N44" s="2"/>
      <c r="O44" s="36"/>
      <c r="P44" s="37"/>
      <c r="Q44" s="3"/>
      <c r="R44" s="74" t="str">
        <f>IF('DATA ENTRY'!D18&gt;0,'DATA ENTRY'!D18,IF('DATA ENTRY'!G18&gt;0,'DATA ENTRY'!G18,""))</f>
        <v/>
      </c>
      <c r="S44" s="74"/>
      <c r="T44" s="74">
        <f>IF('DATA ENTRY'!$E$18&gt;0,'DATA ENTRY'!$E$18,"")</f>
        <v>4</v>
      </c>
      <c r="U44" s="74"/>
      <c r="V44" s="74" t="str">
        <f>IF('DATA ENTRY'!F18&gt;0,'DATA ENTRY'!F18,IF('DATA ENTRY'!H18&gt;0,'DATA ENTRY'!H18,""))</f>
        <v/>
      </c>
      <c r="W44" s="74"/>
      <c r="X44" s="3"/>
      <c r="AC44" s="36"/>
      <c r="AD44" s="37"/>
      <c r="AE44" s="3"/>
      <c r="AF44" s="74" t="str">
        <f>IF('DATA ENTRY'!D24&gt;0,'DATA ENTRY'!D24,IF('DATA ENTRY'!G24&gt;0,'DATA ENTRY'!G24,""))</f>
        <v/>
      </c>
      <c r="AG44" s="74"/>
      <c r="AH44" s="74" t="str">
        <f>IF('DATA ENTRY'!$E$24&gt;0,'DATA ENTRY'!$E$24,"")</f>
        <v/>
      </c>
      <c r="AI44" s="74"/>
      <c r="AJ44" s="74">
        <f>IF('DATA ENTRY'!F24&gt;0,'DATA ENTRY'!F24,IF('DATA ENTRY'!H24&gt;0,'DATA ENTRY'!H24,""))</f>
        <v>8</v>
      </c>
      <c r="AK44" s="74"/>
      <c r="AL44" s="3"/>
      <c r="AN44" s="77"/>
      <c r="AO44" s="81"/>
    </row>
    <row r="45" spans="1:41" ht="12.75" customHeight="1">
      <c r="A45" s="38"/>
      <c r="B45" s="37"/>
      <c r="C45" s="47"/>
      <c r="D45" s="74"/>
      <c r="E45" s="74"/>
      <c r="F45" s="74"/>
      <c r="G45" s="74"/>
      <c r="H45" s="74"/>
      <c r="I45" s="74"/>
      <c r="J45" s="58"/>
      <c r="K45" s="58"/>
      <c r="L45" s="58"/>
      <c r="M45" s="58"/>
      <c r="N45" s="58"/>
      <c r="O45" s="38"/>
      <c r="P45" s="37"/>
      <c r="Q45" s="57"/>
      <c r="R45" s="74"/>
      <c r="S45" s="74"/>
      <c r="T45" s="74"/>
      <c r="U45" s="74"/>
      <c r="V45" s="74"/>
      <c r="W45" s="74"/>
      <c r="X45" s="58"/>
      <c r="Y45" s="58"/>
      <c r="Z45" s="58"/>
      <c r="AA45" s="58"/>
      <c r="AB45" s="58"/>
      <c r="AC45" s="38"/>
      <c r="AD45" s="37"/>
      <c r="AE45" s="57"/>
      <c r="AF45" s="74"/>
      <c r="AG45" s="74"/>
      <c r="AH45" s="74"/>
      <c r="AI45" s="74"/>
      <c r="AJ45" s="74"/>
      <c r="AK45" s="74"/>
      <c r="AL45" s="49"/>
      <c r="AN45" s="77"/>
      <c r="AO45" s="81"/>
    </row>
    <row r="46" spans="1:41" ht="12.75" customHeight="1">
      <c r="A46" s="1"/>
      <c r="B46" s="1"/>
      <c r="C46" s="19">
        <f>'DATA ENTRY'!$D$12</f>
        <v>0</v>
      </c>
      <c r="D46" s="60">
        <f>'DATA ENTRY'!$D$12</f>
        <v>0</v>
      </c>
      <c r="E46" s="60">
        <f>'DATA ENTRY'!$D$12</f>
        <v>0</v>
      </c>
      <c r="F46" s="60">
        <f>IF('DATA ENTRY'!$E$12&gt;0,'DATA ENTRY'!$E$12,'DATA ENTRY'!$D$12)</f>
        <v>0</v>
      </c>
      <c r="G46" s="67">
        <f>IF('DATA ENTRY'!$E$12&gt;0,'DATA ENTRY'!$E$12,'DATA ENTRY'!$F$12)</f>
        <v>6</v>
      </c>
      <c r="H46" s="60">
        <f>'DATA ENTRY'!$F$12</f>
        <v>6</v>
      </c>
      <c r="I46" s="60">
        <f>'DATA ENTRY'!$F$12</f>
        <v>6</v>
      </c>
      <c r="J46" s="19">
        <f>'DATA ENTRY'!$F$12</f>
        <v>6</v>
      </c>
      <c r="O46" s="1"/>
      <c r="P46" s="1"/>
      <c r="Q46" s="19">
        <f>'DATA ENTRY'!$D$18</f>
        <v>0</v>
      </c>
      <c r="R46" s="60">
        <f>'DATA ENTRY'!$D$18</f>
        <v>0</v>
      </c>
      <c r="S46" s="60">
        <f>'DATA ENTRY'!$D$18</f>
        <v>0</v>
      </c>
      <c r="T46" s="60">
        <f>IF('DATA ENTRY'!$E$18&gt;0,'DATA ENTRY'!$E$18,'DATA ENTRY'!$D$18)</f>
        <v>4</v>
      </c>
      <c r="U46" s="67">
        <f>IF('DATA ENTRY'!$E$18&gt;0,'DATA ENTRY'!$E$18,'DATA ENTRY'!$F$18)</f>
        <v>4</v>
      </c>
      <c r="V46" s="60">
        <f>'DATA ENTRY'!$F$18</f>
        <v>0</v>
      </c>
      <c r="W46" s="60">
        <f>'DATA ENTRY'!$F$18</f>
        <v>0</v>
      </c>
      <c r="X46" s="19">
        <f>'DATA ENTRY'!$F$18</f>
        <v>0</v>
      </c>
      <c r="AC46" s="1"/>
      <c r="AD46" s="1"/>
      <c r="AE46" s="19">
        <f>'DATA ENTRY'!$D$24</f>
        <v>0</v>
      </c>
      <c r="AF46" s="60">
        <f>'DATA ENTRY'!$D$24</f>
        <v>0</v>
      </c>
      <c r="AG46" s="60">
        <f>'DATA ENTRY'!$D$24</f>
        <v>0</v>
      </c>
      <c r="AH46" s="60">
        <f>IF('DATA ENTRY'!$E$24&gt;0,'DATA ENTRY'!$E$24,'DATA ENTRY'!$D$24)</f>
        <v>0</v>
      </c>
      <c r="AI46" s="67">
        <f>IF('DATA ENTRY'!$E$24&gt;0,'DATA ENTRY'!$E$24,'DATA ENTRY'!$F$24)</f>
        <v>8</v>
      </c>
      <c r="AJ46" s="60">
        <f>'DATA ENTRY'!$F$24</f>
        <v>8</v>
      </c>
      <c r="AK46" s="60">
        <f>'DATA ENTRY'!$F$24</f>
        <v>8</v>
      </c>
      <c r="AL46" s="19">
        <f>'DATA ENTRY'!$F$24</f>
        <v>8</v>
      </c>
      <c r="AN46" s="77"/>
      <c r="AO46" s="81"/>
    </row>
    <row r="47" spans="1:41" ht="12.75" customHeight="1">
      <c r="A47" s="78">
        <f>'DATA ENTRY'!$B$12</f>
        <v>35</v>
      </c>
      <c r="B47" s="78"/>
      <c r="C47" s="49"/>
      <c r="D47" s="61"/>
      <c r="E47" s="74">
        <f>IF('DATA ENTRY'!$F$12&gt;0,'DATA ENTRY'!$C$12,"")</f>
        <v>6</v>
      </c>
      <c r="F47" s="74"/>
      <c r="G47" s="75" t="str">
        <f>IF('DATA ENTRY'!$D$12&gt;0,'DATA ENTRY'!$C$12,"")</f>
        <v/>
      </c>
      <c r="H47" s="74"/>
      <c r="I47" s="61"/>
      <c r="J47" s="49"/>
      <c r="K47" s="51"/>
      <c r="L47" s="49" t="s">
        <v>31</v>
      </c>
      <c r="M47" s="50"/>
      <c r="N47" s="50" t="s">
        <v>3</v>
      </c>
      <c r="O47" s="78">
        <f>'DATA ENTRY'!$B$18</f>
        <v>23</v>
      </c>
      <c r="P47" s="78"/>
      <c r="Q47" s="49"/>
      <c r="R47" s="61"/>
      <c r="S47" s="74" t="str">
        <f>IF('DATA ENTRY'!$F$18&gt;0,'DATA ENTRY'!$C$18,"")</f>
        <v/>
      </c>
      <c r="T47" s="74"/>
      <c r="U47" s="75" t="str">
        <f>IF('DATA ENTRY'!$D$18&gt;0,'DATA ENTRY'!$C$18,"")</f>
        <v/>
      </c>
      <c r="V47" s="74"/>
      <c r="W47" s="61"/>
      <c r="X47" s="49"/>
      <c r="Y47" s="49"/>
      <c r="Z47" s="49"/>
      <c r="AA47" s="49"/>
      <c r="AB47" s="49"/>
      <c r="AC47" s="78">
        <f>'DATA ENTRY'!$B$24</f>
        <v>32</v>
      </c>
      <c r="AD47" s="78"/>
      <c r="AE47" s="49"/>
      <c r="AF47" s="61"/>
      <c r="AG47" s="74">
        <f>IF('DATA ENTRY'!$F$24&gt;0,'DATA ENTRY'!$C$24,"")</f>
        <v>13</v>
      </c>
      <c r="AH47" s="74"/>
      <c r="AI47" s="75" t="str">
        <f>IF('DATA ENTRY'!$D$24&gt;0,'DATA ENTRY'!$C$24,"")</f>
        <v/>
      </c>
      <c r="AJ47" s="74"/>
      <c r="AK47" s="61"/>
      <c r="AL47" s="49"/>
    </row>
    <row r="48" spans="1:41" ht="12.75" customHeight="1">
      <c r="A48" s="79"/>
      <c r="B48" s="79"/>
      <c r="D48" s="61"/>
      <c r="E48" s="74"/>
      <c r="F48" s="74"/>
      <c r="G48" s="75"/>
      <c r="H48" s="74"/>
      <c r="I48" s="61"/>
      <c r="K48" s="6"/>
      <c r="L48" s="2"/>
      <c r="M48" s="2"/>
      <c r="N48" s="2"/>
      <c r="O48" s="79"/>
      <c r="P48" s="79"/>
      <c r="Q48" s="21"/>
      <c r="R48" s="61"/>
      <c r="S48" s="74"/>
      <c r="T48" s="74"/>
      <c r="U48" s="75"/>
      <c r="V48" s="74"/>
      <c r="W48" s="61"/>
      <c r="X48" s="21"/>
      <c r="AC48" s="79"/>
      <c r="AD48" s="79"/>
      <c r="AE48" s="21"/>
      <c r="AF48" s="61"/>
      <c r="AG48" s="74"/>
      <c r="AH48" s="74"/>
      <c r="AI48" s="75"/>
      <c r="AJ48" s="74"/>
      <c r="AK48" s="61"/>
      <c r="AL48" s="21"/>
      <c r="AN48" s="77" t="s">
        <v>1</v>
      </c>
      <c r="AO48" s="81" t="str">
        <f>'DATA ENTRY'!C4</f>
        <v>Ruitoque Golf Country Club</v>
      </c>
    </row>
    <row r="49" spans="1:41" ht="12.75" customHeight="1">
      <c r="A49" s="32"/>
      <c r="B49" s="39"/>
      <c r="G49" s="46"/>
      <c r="K49" s="6"/>
      <c r="L49" s="2"/>
      <c r="M49" s="2"/>
      <c r="N49" s="2"/>
      <c r="O49" s="32"/>
      <c r="P49" s="39"/>
      <c r="Q49" s="21"/>
      <c r="R49" s="21"/>
      <c r="S49" s="21"/>
      <c r="T49" s="27"/>
      <c r="U49" s="21"/>
      <c r="V49" s="21"/>
      <c r="W49" s="21"/>
      <c r="X49" s="21"/>
      <c r="AC49" s="32"/>
      <c r="AD49" s="39"/>
      <c r="AE49" s="21"/>
      <c r="AF49" s="21"/>
      <c r="AG49" s="21"/>
      <c r="AH49" s="27"/>
      <c r="AI49" s="21"/>
      <c r="AJ49" s="21"/>
      <c r="AK49" s="21"/>
      <c r="AL49" s="21"/>
      <c r="AN49" s="77"/>
      <c r="AO49" s="81"/>
    </row>
    <row r="50" spans="1:41" ht="12.75" customHeight="1">
      <c r="A50" s="1"/>
      <c r="B50" s="1"/>
      <c r="O50" s="1"/>
      <c r="P50" s="1"/>
      <c r="S50" s="47" t="s">
        <v>41</v>
      </c>
      <c r="AC50" s="1"/>
      <c r="AD50" s="1"/>
      <c r="AN50" s="77"/>
      <c r="AO50" s="81"/>
    </row>
    <row r="51" spans="1:41" ht="12.75" customHeight="1">
      <c r="A51" s="1"/>
      <c r="B51" s="1"/>
      <c r="O51" s="1"/>
      <c r="P51" s="1"/>
      <c r="AC51" s="1"/>
      <c r="AD51" s="1"/>
      <c r="AN51" s="77"/>
      <c r="AO51" s="81"/>
    </row>
    <row r="52" spans="1:41" ht="12.75" customHeight="1">
      <c r="A52" s="1"/>
      <c r="O52" s="1"/>
      <c r="AC52" s="1"/>
      <c r="AN52" s="77"/>
      <c r="AO52" s="81"/>
    </row>
    <row r="53" spans="1:41" ht="12.75" customHeight="1">
      <c r="A53" s="80" t="s">
        <v>12</v>
      </c>
      <c r="B53" s="80"/>
      <c r="C53" s="20"/>
      <c r="D53" s="20"/>
      <c r="E53" s="20"/>
      <c r="F53" s="76" t="str">
        <f>IF('DATA ENTRY'!I3=1,IF('DATA ENTRY'!I13=0,"+/-0",'DATA ENTRY'!I13),"")</f>
        <v/>
      </c>
      <c r="G53" s="76"/>
      <c r="H53" s="21"/>
      <c r="I53" s="21"/>
      <c r="J53" s="21"/>
      <c r="K53" s="6"/>
      <c r="L53" s="2"/>
      <c r="M53" s="2"/>
      <c r="N53" s="2"/>
      <c r="O53" s="80" t="s">
        <v>13</v>
      </c>
      <c r="P53" s="80"/>
      <c r="Q53" s="20"/>
      <c r="R53" s="20"/>
      <c r="S53" s="20"/>
      <c r="T53" s="76" t="str">
        <f>IF('DATA ENTRY'!I3=1,IF('DATA ENTRY'!I19=0,"+/-0",'DATA ENTRY'!I19),"")</f>
        <v/>
      </c>
      <c r="U53" s="76"/>
      <c r="V53" s="21"/>
      <c r="W53" s="21"/>
      <c r="X53" s="21"/>
      <c r="AC53" s="80" t="s">
        <v>14</v>
      </c>
      <c r="AD53" s="80"/>
      <c r="AE53" s="20"/>
      <c r="AF53" s="20"/>
      <c r="AG53" s="20"/>
      <c r="AH53" s="76" t="str">
        <f>IF('DATA ENTRY'!I3=1,IF('DATA ENTRY'!I25=0,"+/-0",'DATA ENTRY'!I25),"")</f>
        <v/>
      </c>
      <c r="AI53" s="76"/>
      <c r="AJ53" s="21"/>
      <c r="AK53" s="21"/>
      <c r="AL53" s="21"/>
      <c r="AN53" s="77"/>
      <c r="AO53" s="81"/>
    </row>
    <row r="54" spans="1:41" ht="12.75" customHeight="1">
      <c r="A54" s="36"/>
      <c r="B54" s="37"/>
      <c r="C54" s="3"/>
      <c r="D54" s="74" t="str">
        <f>IF('DATA ENTRY'!D13&gt;0,'DATA ENTRY'!D13,IF('DATA ENTRY'!G13&gt;0,'DATA ENTRY'!G13,""))</f>
        <v/>
      </c>
      <c r="E54" s="74"/>
      <c r="F54" s="74" t="str">
        <f>IF('DATA ENTRY'!$E$13&gt;0,'DATA ENTRY'!$E$13,"")</f>
        <v/>
      </c>
      <c r="G54" s="74"/>
      <c r="H54" s="74">
        <f>IF('DATA ENTRY'!F13&gt;0,'DATA ENTRY'!F13,IF('DATA ENTRY'!H13&gt;0,'DATA ENTRY'!H13,""))</f>
        <v>7</v>
      </c>
      <c r="I54" s="74"/>
      <c r="J54" s="3" t="s">
        <v>3</v>
      </c>
      <c r="O54" s="36"/>
      <c r="P54" s="37"/>
      <c r="Q54" s="3"/>
      <c r="R54" s="74" t="str">
        <f>IF('DATA ENTRY'!D19&gt;0,'DATA ENTRY'!D19,IF('DATA ENTRY'!G19&gt;0,'DATA ENTRY'!G19,""))</f>
        <v/>
      </c>
      <c r="S54" s="74"/>
      <c r="T54" s="74" t="str">
        <f>IF('DATA ENTRY'!$E$19&gt;0,'DATA ENTRY'!$E$19,"")</f>
        <v/>
      </c>
      <c r="U54" s="74"/>
      <c r="V54" s="74">
        <f>IF('DATA ENTRY'!F19&gt;0,'DATA ENTRY'!F19,IF('DATA ENTRY'!H19&gt;0,'DATA ENTRY'!H19,""))</f>
        <v>4</v>
      </c>
      <c r="W54" s="74"/>
      <c r="X54" s="3"/>
      <c r="AC54" s="36"/>
      <c r="AD54" s="37"/>
      <c r="AE54" s="3"/>
      <c r="AF54" s="74">
        <f>IF('DATA ENTRY'!D25&gt;0,'DATA ENTRY'!D25,IF('DATA ENTRY'!G25&gt;0,'DATA ENTRY'!G25,""))</f>
        <v>9</v>
      </c>
      <c r="AG54" s="74"/>
      <c r="AH54" s="74" t="str">
        <f>IF('DATA ENTRY'!$E$25&gt;0,'DATA ENTRY'!$E$25,"")</f>
        <v/>
      </c>
      <c r="AI54" s="74"/>
      <c r="AJ54" s="74">
        <f>IF('DATA ENTRY'!F25&gt;0,'DATA ENTRY'!F25,IF('DATA ENTRY'!H25&gt;0,'DATA ENTRY'!H25,""))</f>
        <v>12</v>
      </c>
      <c r="AK54" s="74"/>
      <c r="AL54" s="3"/>
      <c r="AN54" s="77"/>
      <c r="AO54" s="81"/>
    </row>
    <row r="55" spans="1:41" ht="12.75" customHeight="1">
      <c r="A55" s="38"/>
      <c r="B55" s="37"/>
      <c r="C55" s="47"/>
      <c r="D55" s="74"/>
      <c r="E55" s="74"/>
      <c r="F55" s="74"/>
      <c r="G55" s="74"/>
      <c r="H55" s="74"/>
      <c r="I55" s="74"/>
      <c r="J55" s="58"/>
      <c r="K55" s="58"/>
      <c r="L55" s="58"/>
      <c r="M55" s="58"/>
      <c r="N55" s="58"/>
      <c r="O55" s="38"/>
      <c r="P55" s="37"/>
      <c r="Q55" s="57"/>
      <c r="R55" s="74"/>
      <c r="S55" s="74"/>
      <c r="T55" s="74"/>
      <c r="U55" s="74"/>
      <c r="V55" s="74"/>
      <c r="W55" s="74"/>
      <c r="X55" s="58"/>
      <c r="Y55" s="58"/>
      <c r="Z55" s="58"/>
      <c r="AA55" s="58"/>
      <c r="AB55" s="58"/>
      <c r="AC55" s="38"/>
      <c r="AD55" s="37"/>
      <c r="AE55" s="57"/>
      <c r="AF55" s="74"/>
      <c r="AG55" s="74"/>
      <c r="AH55" s="74"/>
      <c r="AI55" s="74"/>
      <c r="AJ55" s="74"/>
      <c r="AK55" s="74"/>
      <c r="AL55" s="49"/>
      <c r="AN55" s="77"/>
      <c r="AO55" s="81"/>
    </row>
    <row r="56" spans="1:41" ht="12.75" customHeight="1">
      <c r="A56" s="1"/>
      <c r="B56" s="1"/>
      <c r="C56" s="19">
        <f>'DATA ENTRY'!$D$13</f>
        <v>0</v>
      </c>
      <c r="D56" s="60">
        <f>'DATA ENTRY'!$D$13</f>
        <v>0</v>
      </c>
      <c r="E56" s="60">
        <f>'DATA ENTRY'!$D$13</f>
        <v>0</v>
      </c>
      <c r="F56" s="60">
        <f>IF('DATA ENTRY'!$E$13&gt;0,'DATA ENTRY'!$E$13,'DATA ENTRY'!$D$13)</f>
        <v>0</v>
      </c>
      <c r="G56" s="67">
        <f>IF('DATA ENTRY'!$E$13&gt;0,'DATA ENTRY'!$E$13,'DATA ENTRY'!$F$13)</f>
        <v>7</v>
      </c>
      <c r="H56" s="60">
        <f>'DATA ENTRY'!$F$13</f>
        <v>7</v>
      </c>
      <c r="I56" s="60">
        <f>'DATA ENTRY'!$F$13</f>
        <v>7</v>
      </c>
      <c r="J56" s="19">
        <f>'DATA ENTRY'!$F$13</f>
        <v>7</v>
      </c>
      <c r="O56" s="1"/>
      <c r="P56" s="1"/>
      <c r="Q56" s="19">
        <f>'DATA ENTRY'!$D$19</f>
        <v>0</v>
      </c>
      <c r="R56" s="60">
        <f>'DATA ENTRY'!$D$19</f>
        <v>0</v>
      </c>
      <c r="S56" s="60">
        <f>'DATA ENTRY'!$D$19</f>
        <v>0</v>
      </c>
      <c r="T56" s="60">
        <f>IF('DATA ENTRY'!$E$19&gt;0,'DATA ENTRY'!$E$19,'DATA ENTRY'!$D$19)</f>
        <v>0</v>
      </c>
      <c r="U56" s="67">
        <f>IF('DATA ENTRY'!$E$19&gt;0,'DATA ENTRY'!$E$19,'DATA ENTRY'!$F$19)</f>
        <v>4</v>
      </c>
      <c r="V56" s="60">
        <f>'DATA ENTRY'!$F$19</f>
        <v>4</v>
      </c>
      <c r="W56" s="60">
        <f>'DATA ENTRY'!$F$19</f>
        <v>4</v>
      </c>
      <c r="X56" s="19">
        <f>'DATA ENTRY'!$F$19</f>
        <v>4</v>
      </c>
      <c r="AC56" s="1"/>
      <c r="AD56" s="1"/>
      <c r="AE56" s="19">
        <f>'DATA ENTRY'!$D$25</f>
        <v>0</v>
      </c>
      <c r="AF56" s="60">
        <f>'DATA ENTRY'!$D$25</f>
        <v>0</v>
      </c>
      <c r="AG56" s="60">
        <f>'DATA ENTRY'!$D$25</f>
        <v>0</v>
      </c>
      <c r="AH56" s="60">
        <f>IF('DATA ENTRY'!$E$25&gt;0,'DATA ENTRY'!$E$25,'DATA ENTRY'!$D$25)</f>
        <v>0</v>
      </c>
      <c r="AI56" s="67">
        <f>IF('DATA ENTRY'!$E$25&gt;0,'DATA ENTRY'!$E$25,'DATA ENTRY'!$F$25)</f>
        <v>12</v>
      </c>
      <c r="AJ56" s="60">
        <f>'DATA ENTRY'!$F$25</f>
        <v>12</v>
      </c>
      <c r="AK56" s="60">
        <f>'DATA ENTRY'!$F$25</f>
        <v>12</v>
      </c>
      <c r="AL56" s="19">
        <f>'DATA ENTRY'!$F$25</f>
        <v>12</v>
      </c>
      <c r="AN56" s="77"/>
      <c r="AO56" s="81"/>
    </row>
    <row r="57" spans="1:41" ht="12.75" customHeight="1">
      <c r="A57" s="78">
        <f>'DATA ENTRY'!$B$13</f>
        <v>31</v>
      </c>
      <c r="B57" s="78"/>
      <c r="C57" s="21"/>
      <c r="D57" s="61"/>
      <c r="E57" s="74">
        <f>IF('DATA ENTRY'!$F$13&gt;0,'DATA ENTRY'!$C$13,"")</f>
        <v>12</v>
      </c>
      <c r="F57" s="74"/>
      <c r="G57" s="75" t="str">
        <f>IF('DATA ENTRY'!$D$13&gt;0,'DATA ENTRY'!$C$13,"")</f>
        <v/>
      </c>
      <c r="H57" s="74"/>
      <c r="I57" s="61"/>
      <c r="J57" s="49"/>
      <c r="K57" s="49"/>
      <c r="L57" s="49"/>
      <c r="M57" s="49"/>
      <c r="N57" s="49"/>
      <c r="O57" s="78">
        <f>'DATA ENTRY'!$B$19</f>
        <v>38</v>
      </c>
      <c r="P57" s="78"/>
      <c r="Q57" s="49"/>
      <c r="R57" s="61"/>
      <c r="S57" s="74">
        <f>IF('DATA ENTRY'!$F$19&gt;0,'DATA ENTRY'!$C$19,"")</f>
        <v>18</v>
      </c>
      <c r="T57" s="74"/>
      <c r="U57" s="75" t="str">
        <f>IF('DATA ENTRY'!$D$19&gt;0,'DATA ENTRY'!$C$19,"")</f>
        <v/>
      </c>
      <c r="V57" s="74"/>
      <c r="W57" s="61"/>
      <c r="X57" s="49"/>
      <c r="Y57" s="49"/>
      <c r="Z57" s="49"/>
      <c r="AA57" s="49"/>
      <c r="AB57" s="49"/>
      <c r="AC57" s="78">
        <f>'DATA ENTRY'!$B$25</f>
        <v>34</v>
      </c>
      <c r="AD57" s="78"/>
      <c r="AE57" s="49"/>
      <c r="AF57" s="61"/>
      <c r="AG57" s="74">
        <f>IF('DATA ENTRY'!$F$25&gt;0,'DATA ENTRY'!$C$25,"")</f>
        <v>27</v>
      </c>
      <c r="AH57" s="74"/>
      <c r="AI57" s="75" t="str">
        <f>IF('DATA ENTRY'!$D$25&gt;0,'DATA ENTRY'!$C$25,"")</f>
        <v/>
      </c>
      <c r="AJ57" s="74"/>
      <c r="AK57" s="61"/>
      <c r="AL57" s="21"/>
      <c r="AN57" s="77"/>
      <c r="AO57" s="81"/>
    </row>
    <row r="58" spans="1:41" ht="12.75" customHeight="1">
      <c r="A58" s="79"/>
      <c r="B58" s="79"/>
      <c r="D58" s="61"/>
      <c r="E58" s="74"/>
      <c r="F58" s="74"/>
      <c r="G58" s="75"/>
      <c r="H58" s="74"/>
      <c r="I58" s="61"/>
      <c r="K58" s="4"/>
      <c r="L58" s="2" t="s">
        <v>4</v>
      </c>
      <c r="M58" s="5"/>
      <c r="N58" s="5" t="s">
        <v>3</v>
      </c>
      <c r="O58" s="79"/>
      <c r="P58" s="79"/>
      <c r="Q58" s="21"/>
      <c r="R58" s="61"/>
      <c r="S58" s="74"/>
      <c r="T58" s="74"/>
      <c r="U58" s="75"/>
      <c r="V58" s="74"/>
      <c r="W58" s="61"/>
      <c r="X58" s="21"/>
      <c r="AC58" s="79"/>
      <c r="AD58" s="79"/>
      <c r="AE58" s="21"/>
      <c r="AF58" s="61"/>
      <c r="AG58" s="74"/>
      <c r="AH58" s="74"/>
      <c r="AI58" s="75"/>
      <c r="AJ58" s="74"/>
      <c r="AK58" s="61"/>
      <c r="AL58" s="21"/>
      <c r="AN58" s="77"/>
      <c r="AO58" s="81"/>
    </row>
    <row r="59" spans="1:41" ht="13.5" customHeight="1">
      <c r="A59" s="6"/>
      <c r="B59" s="5"/>
      <c r="C59" s="5"/>
      <c r="D59" s="5"/>
      <c r="E59" s="5"/>
      <c r="F59" s="30"/>
      <c r="G59" s="2"/>
      <c r="H59" s="2"/>
      <c r="I59" s="2"/>
      <c r="J59" s="2"/>
      <c r="K59" s="6"/>
      <c r="L59" s="2"/>
      <c r="M59" s="2" t="s">
        <v>6</v>
      </c>
      <c r="N59" s="2"/>
      <c r="T59" s="28"/>
      <c r="AH59" s="28"/>
      <c r="AN59" s="77"/>
      <c r="AO59" s="81"/>
    </row>
    <row r="60" spans="1:41">
      <c r="AN60" s="77"/>
      <c r="AO60" s="81"/>
    </row>
    <row r="61" spans="1:41">
      <c r="A61" s="2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N61" s="77"/>
      <c r="AO61" s="81"/>
    </row>
    <row r="62" spans="1:41" ht="24">
      <c r="AO62" s="66"/>
    </row>
  </sheetData>
  <mergeCells count="156">
    <mergeCell ref="A3:B3"/>
    <mergeCell ref="O3:P3"/>
    <mergeCell ref="A13:B13"/>
    <mergeCell ref="A23:B23"/>
    <mergeCell ref="A37:B38"/>
    <mergeCell ref="F3:G3"/>
    <mergeCell ref="D4:E5"/>
    <mergeCell ref="F4:G5"/>
    <mergeCell ref="H4:I5"/>
    <mergeCell ref="G37:H38"/>
    <mergeCell ref="D34:E35"/>
    <mergeCell ref="F34:G35"/>
    <mergeCell ref="O23:P23"/>
    <mergeCell ref="AC57:AD58"/>
    <mergeCell ref="AC47:AD48"/>
    <mergeCell ref="AC37:AD38"/>
    <mergeCell ref="AC27:AD28"/>
    <mergeCell ref="AC43:AD43"/>
    <mergeCell ref="O13:P13"/>
    <mergeCell ref="A27:B28"/>
    <mergeCell ref="O33:P33"/>
    <mergeCell ref="G27:H28"/>
    <mergeCell ref="O43:P43"/>
    <mergeCell ref="E37:F38"/>
    <mergeCell ref="A53:B53"/>
    <mergeCell ref="O53:P53"/>
    <mergeCell ref="D44:E45"/>
    <mergeCell ref="A47:B48"/>
    <mergeCell ref="F53:G53"/>
    <mergeCell ref="F43:G43"/>
    <mergeCell ref="E47:F48"/>
    <mergeCell ref="A43:B43"/>
    <mergeCell ref="V34:W35"/>
    <mergeCell ref="T24:U25"/>
    <mergeCell ref="E57:F58"/>
    <mergeCell ref="G57:H58"/>
    <mergeCell ref="R54:S55"/>
    <mergeCell ref="AG57:AH58"/>
    <mergeCell ref="A57:B58"/>
    <mergeCell ref="O7:P8"/>
    <mergeCell ref="O17:P18"/>
    <mergeCell ref="O27:P28"/>
    <mergeCell ref="O37:P38"/>
    <mergeCell ref="O47:P48"/>
    <mergeCell ref="O57:P58"/>
    <mergeCell ref="A7:B8"/>
    <mergeCell ref="A33:B33"/>
    <mergeCell ref="A17:B18"/>
    <mergeCell ref="F13:G13"/>
    <mergeCell ref="D14:E15"/>
    <mergeCell ref="F14:G15"/>
    <mergeCell ref="H14:I15"/>
    <mergeCell ref="E17:F18"/>
    <mergeCell ref="G7:H8"/>
    <mergeCell ref="E7:F8"/>
    <mergeCell ref="G17:H18"/>
    <mergeCell ref="AC53:AD53"/>
    <mergeCell ref="AC13:AD13"/>
    <mergeCell ref="AC23:AD23"/>
    <mergeCell ref="AC33:AD33"/>
    <mergeCell ref="AC17:AD18"/>
    <mergeCell ref="AG27:AH28"/>
    <mergeCell ref="AI27:AJ28"/>
    <mergeCell ref="AO48:AO61"/>
    <mergeCell ref="AN48:AN61"/>
    <mergeCell ref="AP3:AP7"/>
    <mergeCell ref="AH43:AI43"/>
    <mergeCell ref="AO2:AO7"/>
    <mergeCell ref="AN9:AN15"/>
    <mergeCell ref="AO9:AO15"/>
    <mergeCell ref="AH13:AI13"/>
    <mergeCell ref="AO30:AO46"/>
    <mergeCell ref="AH3:AI3"/>
    <mergeCell ref="AO17:AO28"/>
    <mergeCell ref="AN17:AN28"/>
    <mergeCell ref="AH33:AI33"/>
    <mergeCell ref="AJ34:AK35"/>
    <mergeCell ref="AN30:AN46"/>
    <mergeCell ref="AJ54:AK55"/>
    <mergeCell ref="AI57:AJ58"/>
    <mergeCell ref="G61:AH61"/>
    <mergeCell ref="R14:S15"/>
    <mergeCell ref="T14:U15"/>
    <mergeCell ref="V14:W15"/>
    <mergeCell ref="S17:T18"/>
    <mergeCell ref="AG17:AH18"/>
    <mergeCell ref="AF14:AG15"/>
    <mergeCell ref="R24:S25"/>
    <mergeCell ref="F33:G33"/>
    <mergeCell ref="E27:F28"/>
    <mergeCell ref="F23:G23"/>
    <mergeCell ref="AJ24:AK25"/>
    <mergeCell ref="H34:I35"/>
    <mergeCell ref="T53:U53"/>
    <mergeCell ref="T43:U43"/>
    <mergeCell ref="G47:H48"/>
    <mergeCell ref="S47:T48"/>
    <mergeCell ref="U47:V48"/>
    <mergeCell ref="F44:G45"/>
    <mergeCell ref="H44:I45"/>
    <mergeCell ref="T44:U45"/>
    <mergeCell ref="R44:S45"/>
    <mergeCell ref="V44:W45"/>
    <mergeCell ref="D24:E25"/>
    <mergeCell ref="F24:G25"/>
    <mergeCell ref="H24:I25"/>
    <mergeCell ref="T34:U35"/>
    <mergeCell ref="R34:S35"/>
    <mergeCell ref="V24:W25"/>
    <mergeCell ref="T3:U3"/>
    <mergeCell ref="S7:T8"/>
    <mergeCell ref="V4:W5"/>
    <mergeCell ref="U7:V8"/>
    <mergeCell ref="T23:U23"/>
    <mergeCell ref="R4:S5"/>
    <mergeCell ref="T4:U5"/>
    <mergeCell ref="T13:U13"/>
    <mergeCell ref="AC7:AD8"/>
    <mergeCell ref="U17:V18"/>
    <mergeCell ref="AC3:AD3"/>
    <mergeCell ref="AF54:AG55"/>
    <mergeCell ref="AN2:AN7"/>
    <mergeCell ref="AJ14:AK15"/>
    <mergeCell ref="AH4:AI5"/>
    <mergeCell ref="AJ4:AK5"/>
    <mergeCell ref="AG7:AH8"/>
    <mergeCell ref="AI7:AJ8"/>
    <mergeCell ref="AH14:AI15"/>
    <mergeCell ref="AF4:AG5"/>
    <mergeCell ref="AH23:AI23"/>
    <mergeCell ref="AH53:AI53"/>
    <mergeCell ref="AI47:AJ48"/>
    <mergeCell ref="AG47:AH48"/>
    <mergeCell ref="AJ44:AK45"/>
    <mergeCell ref="AH54:AI55"/>
    <mergeCell ref="AH24:AI25"/>
    <mergeCell ref="AF34:AG35"/>
    <mergeCell ref="AF24:AG25"/>
    <mergeCell ref="AH44:AI45"/>
    <mergeCell ref="AH34:AI35"/>
    <mergeCell ref="AG37:AH38"/>
    <mergeCell ref="AI37:AJ38"/>
    <mergeCell ref="AF44:AG45"/>
    <mergeCell ref="AI17:AJ18"/>
    <mergeCell ref="S27:T28"/>
    <mergeCell ref="U27:V28"/>
    <mergeCell ref="T54:U55"/>
    <mergeCell ref="S57:T58"/>
    <mergeCell ref="U57:V58"/>
    <mergeCell ref="D54:E55"/>
    <mergeCell ref="F54:G55"/>
    <mergeCell ref="H54:I55"/>
    <mergeCell ref="V54:W55"/>
    <mergeCell ref="U37:V38"/>
    <mergeCell ref="T33:U33"/>
    <mergeCell ref="S37:T38"/>
  </mergeCells>
  <phoneticPr fontId="0" type="noConversion"/>
  <conditionalFormatting sqref="C6:G6 Q56:U56 Q6:U6 Q16:U16 Q36:U36 Q46:U46 C26:G26 AE46:AI46 AE6:AI6 AE16:AI16 AE26:AI26 AE36:AI36 Q26:U26 C16:G16 C56:G56 C36:G36 C46:G46 AE56:AI56">
    <cfRule type="cellIs" dxfId="126" priority="5" stopIfTrue="1" operator="greaterThan">
      <formula>0</formula>
    </cfRule>
  </conditionalFormatting>
  <conditionalFormatting sqref="V26:X26 H6:J6 V6:X6 V16:X16 V36:X36 V46:X46 H56:J56 AJ46:AL46 AJ6:AL6 AJ16:AL16 AJ26:AL26 AJ36:AL36 V56:X56 H16:J16 H26:J26 H36:J36 H46:J46 AJ56:AL56">
    <cfRule type="cellIs" dxfId="125" priority="6" stopIfTrue="1" operator="greaterThan">
      <formula>0</formula>
    </cfRule>
  </conditionalFormatting>
  <pageMargins left="0.39370078740157483" right="0.23622047244094491" top="0.23622047244094491" bottom="0.23622047244094491" header="0.27559055118110237" footer="0.23622047244094491"/>
  <pageSetup scale="86" orientation="portrait" copies="3" r:id="rId1"/>
  <headerFooter alignWithMargins="0">
    <oddFooter>&amp;CPGA TOUR HOLE PLACEMENT CHART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9" id="{AA5F68F5-7A05-41B3-9277-01F889B0CC4C}">
            <xm:f>'DATA ENTRY'!$G$8&gt;0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C6:F6</xm:sqref>
        </x14:conditionalFormatting>
        <x14:conditionalFormatting xmlns:xm="http://schemas.microsoft.com/office/excel/2006/main">
          <x14:cfRule type="expression" priority="121" id="{4E6B7C0A-41E1-48D6-9831-C09E0E464E66}">
            <xm:f>'DATA ENTRY'!$D$8&gt;0</xm:f>
            <x14:dxf>
              <font>
                <color auto="1"/>
              </font>
            </x14:dxf>
          </x14:cfRule>
          <x14:cfRule type="expression" priority="126" id="{DC0010C4-F2F5-4176-BEF4-D554936C48B6}">
            <xm:f>'DATA ENTRY'!$G$8&gt;0</xm:f>
            <x14:dxf>
              <font>
                <b val="0"/>
                <i val="0"/>
                <strike val="0"/>
                <color theme="0" tint="-0.34998626667073579"/>
              </font>
            </x14:dxf>
          </x14:cfRule>
          <xm:sqref>D4:E5</xm:sqref>
        </x14:conditionalFormatting>
        <x14:conditionalFormatting xmlns:xm="http://schemas.microsoft.com/office/excel/2006/main">
          <x14:cfRule type="expression" priority="130" id="{160DB2DD-F7B5-421D-B067-1AB3368E69B1}">
            <xm:f>'DATA ENTRY'!$H$8&gt;0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G6:J6</xm:sqref>
        </x14:conditionalFormatting>
        <x14:conditionalFormatting xmlns:xm="http://schemas.microsoft.com/office/excel/2006/main">
          <x14:cfRule type="expression" priority="120" id="{899F81F2-33D6-48A7-A0A0-A9AF07BD3FA2}">
            <xm:f>'DATA ENTRY'!$F$8&gt;0</xm:f>
            <x14:dxf>
              <font>
                <color auto="1"/>
              </font>
            </x14:dxf>
          </x14:cfRule>
          <x14:cfRule type="expression" priority="124" id="{84DCAAB1-7B30-4C7C-9802-3CFD069F3A3A}">
            <xm:f>'DATA ENTRY'!$H$8&gt;0</xm:f>
            <x14:dxf>
              <font>
                <strike val="0"/>
                <color theme="0" tint="-0.34998626667073579"/>
              </font>
            </x14:dxf>
          </x14:cfRule>
          <xm:sqref>H4:I5</xm:sqref>
        </x14:conditionalFormatting>
        <x14:conditionalFormatting xmlns:xm="http://schemas.microsoft.com/office/excel/2006/main">
          <x14:cfRule type="expression" priority="125" id="{F9F21B08-57C2-4BC9-8F39-D64FFB05A752}">
            <xm:f>'DATA ENTRY'!$G$9&gt;0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C16:F16</xm:sqref>
        </x14:conditionalFormatting>
        <x14:conditionalFormatting xmlns:xm="http://schemas.microsoft.com/office/excel/2006/main">
          <x14:cfRule type="expression" priority="127" id="{7D05FD47-DA5D-4D17-BE58-2BB314A96282}">
            <xm:f>'DATA ENTRY'!$H$9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G16:J16</xm:sqref>
        </x14:conditionalFormatting>
        <x14:conditionalFormatting xmlns:xm="http://schemas.microsoft.com/office/excel/2006/main">
          <x14:cfRule type="expression" priority="118" id="{AAB15BCA-25C5-44B3-B92B-A29041F66F25}">
            <xm:f>'DATA ENTRY'!$D$9&gt;0</xm:f>
            <x14:dxf>
              <font>
                <color auto="1"/>
              </font>
            </x14:dxf>
          </x14:cfRule>
          <x14:cfRule type="expression" priority="119" id="{6A41AE86-741E-4006-8C66-05E40F658681}">
            <xm:f>'DATA ENTRY'!$G$9&gt;0</xm:f>
            <x14:dxf>
              <font>
                <color theme="0" tint="-0.34998626667073579"/>
              </font>
            </x14:dxf>
          </x14:cfRule>
          <xm:sqref>D14:E15</xm:sqref>
        </x14:conditionalFormatting>
        <x14:conditionalFormatting xmlns:xm="http://schemas.microsoft.com/office/excel/2006/main">
          <x14:cfRule type="expression" priority="116" id="{56D8C8CF-7884-49BD-9185-7BA07FDA1E8D}">
            <xm:f>'DATA ENTRY'!$F$9&gt;0</xm:f>
            <x14:dxf>
              <font>
                <color auto="1"/>
              </font>
            </x14:dxf>
          </x14:cfRule>
          <x14:cfRule type="expression" priority="117" id="{2DA92CC3-D3F4-4D54-B886-443B6CF5A169}">
            <xm:f>'DATA ENTRY'!$H$9</xm:f>
            <x14:dxf>
              <font>
                <color theme="0" tint="-0.34998626667073579"/>
              </font>
            </x14:dxf>
          </x14:cfRule>
          <xm:sqref>H14:I15</xm:sqref>
        </x14:conditionalFormatting>
        <x14:conditionalFormatting xmlns:xm="http://schemas.microsoft.com/office/excel/2006/main">
          <x14:cfRule type="expression" priority="122" id="{D4DC631F-0CC9-4C8F-9711-875B6576CBE0}">
            <xm:f>'DATA ENTRY'!$G$10&gt;0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C26:F26</xm:sqref>
        </x14:conditionalFormatting>
        <x14:conditionalFormatting xmlns:xm="http://schemas.microsoft.com/office/excel/2006/main">
          <x14:cfRule type="expression" priority="123" id="{1C377669-4351-4DB7-9C40-6AA36ECFA939}">
            <xm:f>'DATA ENTRY'!$H$10&gt;0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G26:J26</xm:sqref>
        </x14:conditionalFormatting>
        <x14:conditionalFormatting xmlns:xm="http://schemas.microsoft.com/office/excel/2006/main">
          <x14:cfRule type="expression" priority="111" id="{3E64AD92-F06D-4B39-B671-92BB483B2AB5}">
            <xm:f>'DATA ENTRY'!$D$10&gt;0</xm:f>
            <x14:dxf>
              <font>
                <color auto="1"/>
              </font>
            </x14:dxf>
          </x14:cfRule>
          <x14:cfRule type="expression" priority="113" id="{98DEE2DD-0364-424F-884A-CD36AEEBF457}">
            <xm:f>'DATA ENTRY'!$G$10&gt;0</xm:f>
            <x14:dxf>
              <font>
                <color theme="0" tint="-0.34998626667073579"/>
              </font>
            </x14:dxf>
          </x14:cfRule>
          <xm:sqref>D24:E25</xm:sqref>
        </x14:conditionalFormatting>
        <x14:conditionalFormatting xmlns:xm="http://schemas.microsoft.com/office/excel/2006/main">
          <x14:cfRule type="expression" priority="110" id="{B909FD6A-6C25-425A-9787-4AA6C0D83586}">
            <xm:f>'DATA ENTRY'!$F$10&gt;0</xm:f>
            <x14:dxf>
              <font>
                <color auto="1"/>
              </font>
            </x14:dxf>
          </x14:cfRule>
          <x14:cfRule type="expression" priority="112" id="{9CEAA66D-446C-4582-9E51-F2C933261BD0}">
            <xm:f>'DATA ENTRY'!$H$10&gt;0</xm:f>
            <x14:dxf>
              <font>
                <color theme="0" tint="-0.34998626667073579"/>
              </font>
            </x14:dxf>
          </x14:cfRule>
          <xm:sqref>H24:I25</xm:sqref>
        </x14:conditionalFormatting>
        <x14:conditionalFormatting xmlns:xm="http://schemas.microsoft.com/office/excel/2006/main">
          <x14:cfRule type="expression" priority="114" id="{E2885CE3-271A-4CD6-97B2-65B6B8F6BA59}">
            <xm:f>'DATA ENTRY'!$G$11&gt;0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C36:F36</xm:sqref>
        </x14:conditionalFormatting>
        <x14:conditionalFormatting xmlns:xm="http://schemas.microsoft.com/office/excel/2006/main">
          <x14:cfRule type="expression" priority="115" id="{71B6F3CC-A9AB-4A35-AA6B-32AA13B10C90}">
            <xm:f>'DATA ENTRY'!$H$11&gt;0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G36:J36</xm:sqref>
        </x14:conditionalFormatting>
        <x14:conditionalFormatting xmlns:xm="http://schemas.microsoft.com/office/excel/2006/main">
          <x14:cfRule type="expression" priority="105" id="{20869A49-502E-4AEE-8C08-AF5E47FFF258}">
            <xm:f>'DATA ENTRY'!$D$11&gt;0</xm:f>
            <x14:dxf>
              <font>
                <color auto="1"/>
              </font>
            </x14:dxf>
          </x14:cfRule>
          <x14:cfRule type="expression" priority="106" id="{EA3B1D44-57CE-4E69-B28C-D610B9C3E4DA}">
            <xm:f>'DATA ENTRY'!$G$11&gt;0</xm:f>
            <x14:dxf>
              <font>
                <color theme="0" tint="-0.34998626667073579"/>
              </font>
            </x14:dxf>
          </x14:cfRule>
          <xm:sqref>D34:E35</xm:sqref>
        </x14:conditionalFormatting>
        <x14:conditionalFormatting xmlns:xm="http://schemas.microsoft.com/office/excel/2006/main">
          <x14:cfRule type="expression" priority="103" id="{97976E28-0D70-4BE3-99AD-6E52F5836952}">
            <xm:f>'DATA ENTRY'!$F$11&gt;0</xm:f>
            <x14:dxf>
              <font>
                <color auto="1"/>
              </font>
            </x14:dxf>
          </x14:cfRule>
          <x14:cfRule type="expression" priority="104" id="{3A285E14-EC1A-4A43-AD53-BD8611E5FAE0}">
            <xm:f>'DATA ENTRY'!$H$11&gt;0</xm:f>
            <x14:dxf>
              <font>
                <color theme="0" tint="-0.34998626667073579"/>
              </font>
            </x14:dxf>
          </x14:cfRule>
          <xm:sqref>H34:I35</xm:sqref>
        </x14:conditionalFormatting>
        <x14:conditionalFormatting xmlns:xm="http://schemas.microsoft.com/office/excel/2006/main">
          <x14:cfRule type="expression" priority="102" id="{87333F84-7912-4DA0-A3A7-89E97BBC2115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F3:G3 F13:G13</xm:sqref>
        </x14:conditionalFormatting>
        <x14:conditionalFormatting xmlns:xm="http://schemas.microsoft.com/office/excel/2006/main">
          <x14:cfRule type="expression" priority="100" id="{AFBD4AE4-6A9B-4CBB-8233-065BB29BBBE8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F23:G23</xm:sqref>
        </x14:conditionalFormatting>
        <x14:conditionalFormatting xmlns:xm="http://schemas.microsoft.com/office/excel/2006/main">
          <x14:cfRule type="expression" priority="99" id="{8FFCA482-48EF-456D-828E-97EC11C55B80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F33:G33</xm:sqref>
        </x14:conditionalFormatting>
        <x14:conditionalFormatting xmlns:xm="http://schemas.microsoft.com/office/excel/2006/main">
          <x14:cfRule type="expression" priority="98" id="{C73926E1-CC01-41CE-B8C2-2527308A2718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F43:G43</xm:sqref>
        </x14:conditionalFormatting>
        <x14:conditionalFormatting xmlns:xm="http://schemas.microsoft.com/office/excel/2006/main">
          <x14:cfRule type="expression" priority="108" id="{8FAE5CFF-7EAC-477F-9033-4728086FF537}">
            <xm:f>'DATA ENTRY'!$G$12&gt;0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C46:F46</xm:sqref>
        </x14:conditionalFormatting>
        <x14:conditionalFormatting xmlns:xm="http://schemas.microsoft.com/office/excel/2006/main">
          <x14:cfRule type="expression" priority="109" id="{6B1314B8-5D54-43B8-8514-1185428CADB4}">
            <xm:f>'DATA ENTRY'!$H$12&gt;0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G46:J46</xm:sqref>
        </x14:conditionalFormatting>
        <x14:conditionalFormatting xmlns:xm="http://schemas.microsoft.com/office/excel/2006/main">
          <x14:cfRule type="expression" priority="94" id="{0CCCE366-BFA0-4563-863C-E025B3AB9EDF}">
            <xm:f>'DATA ENTRY'!$D$12&gt;0</xm:f>
            <x14:dxf>
              <font>
                <color auto="1"/>
              </font>
            </x14:dxf>
          </x14:cfRule>
          <x14:cfRule type="expression" priority="95" id="{05716CAD-D6DD-4FDC-ACE1-B5FC20B97EE5}">
            <xm:f>'DATA ENTRY'!$G$12&gt;0</xm:f>
            <x14:dxf>
              <font>
                <color theme="0" tint="-0.34998626667073579"/>
              </font>
            </x14:dxf>
          </x14:cfRule>
          <xm:sqref>D44:E45</xm:sqref>
        </x14:conditionalFormatting>
        <x14:conditionalFormatting xmlns:xm="http://schemas.microsoft.com/office/excel/2006/main">
          <x14:cfRule type="expression" priority="92" id="{99EF5966-042F-4722-B1D5-2596E6E705E1}">
            <xm:f>'DATA ENTRY'!$F$12&gt;0</xm:f>
            <x14:dxf>
              <font>
                <color auto="1"/>
              </font>
            </x14:dxf>
          </x14:cfRule>
          <x14:cfRule type="expression" priority="93" id="{8AAF2F6C-44C4-4082-BF45-4F51CE56B130}">
            <xm:f>'DATA ENTRY'!$H$12&gt;0</xm:f>
            <x14:dxf>
              <font>
                <color theme="0" tint="-0.34998626667073579"/>
              </font>
            </x14:dxf>
          </x14:cfRule>
          <xm:sqref>H44:I45</xm:sqref>
        </x14:conditionalFormatting>
        <x14:conditionalFormatting xmlns:xm="http://schemas.microsoft.com/office/excel/2006/main">
          <x14:cfRule type="expression" priority="91" id="{3D6DEEE2-EFB0-402D-897E-383D1B721FCD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F53:G53</xm:sqref>
        </x14:conditionalFormatting>
        <x14:conditionalFormatting xmlns:xm="http://schemas.microsoft.com/office/excel/2006/main">
          <x14:cfRule type="expression" priority="96" id="{DEF1C94A-01FC-4816-95F0-FF6C281B6312}">
            <xm:f>'DATA ENTRY'!$G$13&gt;0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C56:F56</xm:sqref>
        </x14:conditionalFormatting>
        <x14:conditionalFormatting xmlns:xm="http://schemas.microsoft.com/office/excel/2006/main">
          <x14:cfRule type="expression" priority="97" id="{100EA642-4B3D-4628-9059-964B0625E3AA}">
            <xm:f>'DATA ENTRY'!$H$13&gt;0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G56:J56</xm:sqref>
        </x14:conditionalFormatting>
        <x14:conditionalFormatting xmlns:xm="http://schemas.microsoft.com/office/excel/2006/main">
          <x14:cfRule type="expression" priority="87" id="{2BABD16F-26C6-44C9-BE0A-19A7389B46D3}">
            <xm:f>'DATA ENTRY'!$D$13&gt;0</xm:f>
            <x14:dxf>
              <font>
                <color auto="1"/>
              </font>
            </x14:dxf>
          </x14:cfRule>
          <x14:cfRule type="expression" priority="88" id="{89078158-263B-48F2-98CF-101BC4BDF66B}">
            <xm:f>'DATA ENTRY'!$G$13&gt;0</xm:f>
            <x14:dxf>
              <font>
                <color theme="0" tint="-0.34998626667073579"/>
              </font>
            </x14:dxf>
          </x14:cfRule>
          <xm:sqref>D54:E55</xm:sqref>
        </x14:conditionalFormatting>
        <x14:conditionalFormatting xmlns:xm="http://schemas.microsoft.com/office/excel/2006/main">
          <x14:cfRule type="expression" priority="85" id="{74C18028-1061-4306-B35D-172D0C244F12}">
            <xm:f>'DATA ENTRY'!$F$13&gt;0</xm:f>
            <x14:dxf>
              <font>
                <color auto="1"/>
              </font>
            </x14:dxf>
          </x14:cfRule>
          <x14:cfRule type="expression" priority="86" id="{14ADC6DD-D511-414F-A4EF-7DC3F3DFEB03}">
            <xm:f>'DATA ENTRY'!$H$13&gt;0</xm:f>
            <x14:dxf>
              <font>
                <color theme="0" tint="-0.34998626667073579"/>
              </font>
            </x14:dxf>
          </x14:cfRule>
          <xm:sqref>H54:I55</xm:sqref>
        </x14:conditionalFormatting>
        <x14:conditionalFormatting xmlns:xm="http://schemas.microsoft.com/office/excel/2006/main">
          <x14:cfRule type="expression" priority="84" id="{CCE56494-E95C-4DCA-85F1-2315EADACC5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T3:U3</xm:sqref>
        </x14:conditionalFormatting>
        <x14:conditionalFormatting xmlns:xm="http://schemas.microsoft.com/office/excel/2006/main">
          <x14:cfRule type="expression" priority="89" id="{D0715FC6-D256-4274-AD73-8443F31EFEF2}">
            <xm:f>'DATA ENTRY'!$G$14&gt;0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Q6:T6</xm:sqref>
        </x14:conditionalFormatting>
        <x14:conditionalFormatting xmlns:xm="http://schemas.microsoft.com/office/excel/2006/main">
          <x14:cfRule type="expression" priority="90" id="{2A85F7B6-CBAA-472F-8773-C21EAD3CE22B}">
            <xm:f>'DATA ENTRY'!$H$14&gt;0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U6:X6</xm:sqref>
        </x14:conditionalFormatting>
        <x14:conditionalFormatting xmlns:xm="http://schemas.microsoft.com/office/excel/2006/main">
          <x14:cfRule type="expression" priority="80" id="{06FC42E2-2800-49B3-B856-F044943844AA}">
            <xm:f>'DATA ENTRY'!$D$14&gt;0</xm:f>
            <x14:dxf>
              <font>
                <color auto="1"/>
              </font>
            </x14:dxf>
          </x14:cfRule>
          <x14:cfRule type="expression" priority="81" id="{D7A8319D-EF6A-4888-BE9F-B9C400FF2DF1}">
            <xm:f>'DATA ENTRY'!$G$14&gt;0</xm:f>
            <x14:dxf>
              <font>
                <color theme="0" tint="-0.34998626667073579"/>
              </font>
            </x14:dxf>
          </x14:cfRule>
          <xm:sqref>R4:S5</xm:sqref>
        </x14:conditionalFormatting>
        <x14:conditionalFormatting xmlns:xm="http://schemas.microsoft.com/office/excel/2006/main">
          <x14:cfRule type="expression" priority="78" id="{23B44702-190E-46FF-BBB3-ABEDFC63D1BF}">
            <xm:f>'DATA ENTRY'!$F$14&gt;0</xm:f>
            <x14:dxf>
              <font>
                <color auto="1"/>
              </font>
            </x14:dxf>
          </x14:cfRule>
          <x14:cfRule type="expression" priority="79" id="{20A855F8-2F4F-4A71-B7C6-154C462A6CA3}">
            <xm:f>'DATA ENTRY'!$H$14&gt;0</xm:f>
            <x14:dxf>
              <font>
                <color theme="0" tint="-0.34998626667073579"/>
              </font>
            </x14:dxf>
          </x14:cfRule>
          <xm:sqref>V4:W5</xm:sqref>
        </x14:conditionalFormatting>
        <x14:conditionalFormatting xmlns:xm="http://schemas.microsoft.com/office/excel/2006/main">
          <x14:cfRule type="expression" priority="77" id="{12613211-356A-40A0-B756-72ABB1912C7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T13:U13</xm:sqref>
        </x14:conditionalFormatting>
        <x14:conditionalFormatting xmlns:xm="http://schemas.microsoft.com/office/excel/2006/main">
          <x14:cfRule type="expression" priority="82" id="{4143253E-EEF3-4828-93F5-B04C60D26FCA}">
            <xm:f>'DATA ENTRY'!$G$15&gt;0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Q16:T16</xm:sqref>
        </x14:conditionalFormatting>
        <x14:conditionalFormatting xmlns:xm="http://schemas.microsoft.com/office/excel/2006/main">
          <x14:cfRule type="expression" priority="83" id="{21123F24-67D9-4D0C-AD2E-305B1E4F61FC}">
            <xm:f>'DATA ENTRY'!$H$15&gt;0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U16:X16</xm:sqref>
        </x14:conditionalFormatting>
        <x14:conditionalFormatting xmlns:xm="http://schemas.microsoft.com/office/excel/2006/main">
          <x14:cfRule type="expression" priority="73" id="{C39F2F4C-7A2F-4446-9551-E42903E4D130}">
            <xm:f>'DATA ENTRY'!$D$15</xm:f>
            <x14:dxf>
              <font>
                <color auto="1"/>
              </font>
            </x14:dxf>
          </x14:cfRule>
          <x14:cfRule type="expression" priority="74" id="{33A452B6-CF42-4EBC-A896-1B6EB5004AFE}">
            <xm:f>'DATA ENTRY'!$G$15&gt;0</xm:f>
            <x14:dxf>
              <font>
                <color theme="0" tint="-0.34998626667073579"/>
              </font>
            </x14:dxf>
          </x14:cfRule>
          <xm:sqref>R14:S15</xm:sqref>
        </x14:conditionalFormatting>
        <x14:conditionalFormatting xmlns:xm="http://schemas.microsoft.com/office/excel/2006/main">
          <x14:cfRule type="expression" priority="71" id="{D564D69E-2099-45CA-8716-73BDD25E9523}">
            <xm:f>'DATA ENTRY'!$F$15&gt;0</xm:f>
            <x14:dxf>
              <font>
                <color auto="1"/>
              </font>
            </x14:dxf>
          </x14:cfRule>
          <x14:cfRule type="expression" priority="72" id="{90AD2F82-C77E-4772-AE0B-901011E7A2AF}">
            <xm:f>'DATA ENTRY'!$H$15&gt;0</xm:f>
            <x14:dxf>
              <font>
                <color theme="0" tint="-0.34998626667073579"/>
              </font>
            </x14:dxf>
          </x14:cfRule>
          <xm:sqref>V14:W15</xm:sqref>
        </x14:conditionalFormatting>
        <x14:conditionalFormatting xmlns:xm="http://schemas.microsoft.com/office/excel/2006/main">
          <x14:cfRule type="expression" priority="70" id="{B67D4709-EFA3-4E51-AA94-05BC3094593A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T23:U23</xm:sqref>
        </x14:conditionalFormatting>
        <x14:conditionalFormatting xmlns:xm="http://schemas.microsoft.com/office/excel/2006/main">
          <x14:cfRule type="expression" priority="75" id="{65B71502-2C38-4DE7-9F55-2882C903BFE7}">
            <xm:f>'DATA ENTRY'!$G$16&gt;0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Q26:T26</xm:sqref>
        </x14:conditionalFormatting>
        <x14:conditionalFormatting xmlns:xm="http://schemas.microsoft.com/office/excel/2006/main">
          <x14:cfRule type="expression" priority="76" id="{6FEADF90-6018-460B-9F5B-D0BB694E7582}">
            <xm:f>'DATA ENTRY'!$H$16&gt;0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U26:X26</xm:sqref>
        </x14:conditionalFormatting>
        <x14:conditionalFormatting xmlns:xm="http://schemas.microsoft.com/office/excel/2006/main">
          <x14:cfRule type="expression" priority="66" id="{6C5A268B-F6D1-438B-AFED-7507E896217A}">
            <xm:f>'DATA ENTRY'!$D$16&gt;0</xm:f>
            <x14:dxf>
              <font>
                <color auto="1"/>
              </font>
            </x14:dxf>
          </x14:cfRule>
          <x14:cfRule type="expression" priority="67" id="{96B484E2-57DF-4357-8512-0A77ACC9D728}">
            <xm:f>'DATA ENTRY'!$G$16&gt;0</xm:f>
            <x14:dxf>
              <font>
                <color theme="0" tint="-0.34998626667073579"/>
              </font>
            </x14:dxf>
          </x14:cfRule>
          <xm:sqref>R24:S25</xm:sqref>
        </x14:conditionalFormatting>
        <x14:conditionalFormatting xmlns:xm="http://schemas.microsoft.com/office/excel/2006/main">
          <x14:cfRule type="expression" priority="64" id="{6307428C-6281-4A35-8844-0DA1A8A22E76}">
            <xm:f>'DATA ENTRY'!$F$16&gt;0</xm:f>
            <x14:dxf>
              <font>
                <color auto="1"/>
              </font>
            </x14:dxf>
          </x14:cfRule>
          <x14:cfRule type="expression" priority="65" id="{BEFBA44D-FAEB-48C0-81C2-B009BC990EAD}">
            <xm:f>'DATA ENTRY'!$H$16&gt;0</xm:f>
            <x14:dxf>
              <font>
                <color theme="0" tint="-0.34998626667073579"/>
              </font>
            </x14:dxf>
          </x14:cfRule>
          <xm:sqref>V24:W25</xm:sqref>
        </x14:conditionalFormatting>
        <x14:conditionalFormatting xmlns:xm="http://schemas.microsoft.com/office/excel/2006/main">
          <x14:cfRule type="expression" priority="63" id="{1373FA7A-EA6A-4CFA-8DC7-1751A6E5E66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T33:U33</xm:sqref>
        </x14:conditionalFormatting>
        <x14:conditionalFormatting xmlns:xm="http://schemas.microsoft.com/office/excel/2006/main">
          <x14:cfRule type="expression" priority="68" id="{0B44EA14-6811-4EE4-8316-67974B055D55}">
            <xm:f>'DATA ENTRY'!$G$17&gt;0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Q36:T36</xm:sqref>
        </x14:conditionalFormatting>
        <x14:conditionalFormatting xmlns:xm="http://schemas.microsoft.com/office/excel/2006/main">
          <x14:cfRule type="expression" priority="69" id="{5617A587-9156-436B-8E53-E1CA75143678}">
            <xm:f>'DATA ENTRY'!$H$17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U36:X36</xm:sqref>
        </x14:conditionalFormatting>
        <x14:conditionalFormatting xmlns:xm="http://schemas.microsoft.com/office/excel/2006/main">
          <x14:cfRule type="expression" priority="59" id="{FA3D692A-B4AD-4095-9F06-945D173ECC69}">
            <xm:f>'DATA ENTRY'!$D$17&gt;0</xm:f>
            <x14:dxf>
              <font>
                <color auto="1"/>
              </font>
            </x14:dxf>
          </x14:cfRule>
          <x14:cfRule type="expression" priority="60" id="{119C9BBF-901E-40A8-B925-6FE04E5430D1}">
            <xm:f>'DATA ENTRY'!$G$17&gt;0</xm:f>
            <x14:dxf>
              <font>
                <color theme="0" tint="-0.34998626667073579"/>
              </font>
            </x14:dxf>
          </x14:cfRule>
          <xm:sqref>R34:S35</xm:sqref>
        </x14:conditionalFormatting>
        <x14:conditionalFormatting xmlns:xm="http://schemas.microsoft.com/office/excel/2006/main">
          <x14:cfRule type="expression" priority="57" id="{3B1582BE-14B2-47C0-8274-8869B4070B19}">
            <xm:f>'DATA ENTRY'!$F$17&gt;0</xm:f>
            <x14:dxf>
              <font>
                <color auto="1"/>
              </font>
            </x14:dxf>
          </x14:cfRule>
          <x14:cfRule type="expression" priority="58" id="{AC1BD15A-B4A2-449D-95C6-A7DA54A2CEB5}">
            <xm:f>'DATA ENTRY'!$H$17&gt;0</xm:f>
            <x14:dxf>
              <font>
                <color theme="0" tint="-0.34998626667073579"/>
              </font>
            </x14:dxf>
          </x14:cfRule>
          <xm:sqref>V34:W35</xm:sqref>
        </x14:conditionalFormatting>
        <x14:conditionalFormatting xmlns:xm="http://schemas.microsoft.com/office/excel/2006/main">
          <x14:cfRule type="expression" priority="56" id="{F1E55C75-5EC7-4276-AA84-CF977ECDFCBF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T43:U43</xm:sqref>
        </x14:conditionalFormatting>
        <x14:conditionalFormatting xmlns:xm="http://schemas.microsoft.com/office/excel/2006/main">
          <x14:cfRule type="expression" priority="61" id="{75A0EA8D-3343-4EEB-B73E-83093F8F7041}">
            <xm:f>'DATA ENTRY'!$G$18&gt;0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Q46:T46</xm:sqref>
        </x14:conditionalFormatting>
        <x14:conditionalFormatting xmlns:xm="http://schemas.microsoft.com/office/excel/2006/main">
          <x14:cfRule type="expression" priority="62" id="{8B44996F-2D86-4056-9CEE-0BE4ACB04032}">
            <xm:f>'DATA ENTRY'!$H$18&gt;0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U46:X46</xm:sqref>
        </x14:conditionalFormatting>
        <x14:conditionalFormatting xmlns:xm="http://schemas.microsoft.com/office/excel/2006/main">
          <x14:cfRule type="expression" priority="52" id="{F19E8318-2A4C-4C2D-AE97-5F58836E42C2}">
            <xm:f>'DATA ENTRY'!$D$18&gt;0</xm:f>
            <x14:dxf>
              <font>
                <color auto="1"/>
              </font>
            </x14:dxf>
          </x14:cfRule>
          <x14:cfRule type="expression" priority="53" id="{B12859CA-2B32-4BC2-B135-9FB0F0AE3E6D}">
            <xm:f>'DATA ENTRY'!$G$18&gt;0</xm:f>
            <x14:dxf>
              <font>
                <color theme="0" tint="-0.34998626667073579"/>
              </font>
            </x14:dxf>
          </x14:cfRule>
          <xm:sqref>R44:S45</xm:sqref>
        </x14:conditionalFormatting>
        <x14:conditionalFormatting xmlns:xm="http://schemas.microsoft.com/office/excel/2006/main">
          <x14:cfRule type="expression" priority="50" id="{A67C8447-20B4-43A8-82DA-F53248478004}">
            <xm:f>'DATA ENTRY'!$F$18&gt;0</xm:f>
            <x14:dxf>
              <font>
                <color auto="1"/>
              </font>
            </x14:dxf>
          </x14:cfRule>
          <x14:cfRule type="expression" priority="51" id="{4406F58B-EFBE-43C5-B6A9-9D65D5813D18}">
            <xm:f>'DATA ENTRY'!$H$18&gt;0</xm:f>
            <x14:dxf>
              <font>
                <color theme="0" tint="-0.34998626667073579"/>
              </font>
            </x14:dxf>
          </x14:cfRule>
          <xm:sqref>V44:W45</xm:sqref>
        </x14:conditionalFormatting>
        <x14:conditionalFormatting xmlns:xm="http://schemas.microsoft.com/office/excel/2006/main">
          <x14:cfRule type="expression" priority="49" id="{A79D344B-62BD-462F-B818-1CFF8418907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T53:U53</xm:sqref>
        </x14:conditionalFormatting>
        <x14:conditionalFormatting xmlns:xm="http://schemas.microsoft.com/office/excel/2006/main">
          <x14:cfRule type="expression" priority="54" id="{A86E8E53-8CAE-4653-AA83-7AC60748534F}">
            <xm:f>'DATA ENTRY'!$G$19&gt;0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Q56:T56</xm:sqref>
        </x14:conditionalFormatting>
        <x14:conditionalFormatting xmlns:xm="http://schemas.microsoft.com/office/excel/2006/main">
          <x14:cfRule type="expression" priority="55" id="{009B7B54-3876-4EB3-A96B-6B37C0192E40}">
            <xm:f>'DATA ENTRY'!$H$19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U56:X56</xm:sqref>
        </x14:conditionalFormatting>
        <x14:conditionalFormatting xmlns:xm="http://schemas.microsoft.com/office/excel/2006/main">
          <x14:cfRule type="expression" priority="45" id="{58468866-E165-4BE6-A467-BABA163105CA}">
            <xm:f>'DATA ENTRY'!$D$19&gt;0</xm:f>
            <x14:dxf>
              <font>
                <color auto="1"/>
              </font>
            </x14:dxf>
          </x14:cfRule>
          <x14:cfRule type="expression" priority="46" id="{A0142A82-9CCB-4816-89EB-2F86B7103FBB}">
            <xm:f>'DATA ENTRY'!$G$19&gt;0</xm:f>
            <x14:dxf>
              <font>
                <color theme="0" tint="-0.34998626667073579"/>
              </font>
            </x14:dxf>
          </x14:cfRule>
          <xm:sqref>R54:S55</xm:sqref>
        </x14:conditionalFormatting>
        <x14:conditionalFormatting xmlns:xm="http://schemas.microsoft.com/office/excel/2006/main">
          <x14:cfRule type="expression" priority="43" id="{7C66E4F0-6718-49DD-ACE1-6459024044A7}">
            <xm:f>'DATA ENTRY'!$F$19&gt;0</xm:f>
            <x14:dxf>
              <font>
                <color auto="1"/>
              </font>
            </x14:dxf>
          </x14:cfRule>
          <x14:cfRule type="expression" priority="44" id="{EEF1DB3D-A1CF-4A5E-9585-685E7229648B}">
            <xm:f>'DATA ENTRY'!$H$19&gt;0</xm:f>
            <x14:dxf>
              <font>
                <color theme="0" tint="-0.34998626667073579"/>
              </font>
            </x14:dxf>
          </x14:cfRule>
          <xm:sqref>V54:W55</xm:sqref>
        </x14:conditionalFormatting>
        <x14:conditionalFormatting xmlns:xm="http://schemas.microsoft.com/office/excel/2006/main">
          <x14:cfRule type="expression" priority="42" id="{AC33C4FE-C2AE-4A0B-B844-FFBE93F60E2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AH3:AI3</xm:sqref>
        </x14:conditionalFormatting>
        <x14:conditionalFormatting xmlns:xm="http://schemas.microsoft.com/office/excel/2006/main">
          <x14:cfRule type="expression" priority="41" id="{A121F90C-20C4-40DA-86A2-5BED29EA861B}">
            <xm:f>'DATA ENTRY'!$G$20&gt;0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AE6:AH6</xm:sqref>
        </x14:conditionalFormatting>
        <x14:conditionalFormatting xmlns:xm="http://schemas.microsoft.com/office/excel/2006/main">
          <x14:cfRule type="expression" priority="48" id="{770771B3-B479-43EF-98BD-D2573147605E}">
            <xm:f>'DATA ENTRY'!$H$20&gt;0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AI6:AL6</xm:sqref>
        </x14:conditionalFormatting>
        <x14:conditionalFormatting xmlns:xm="http://schemas.microsoft.com/office/excel/2006/main">
          <x14:cfRule type="expression" priority="38" id="{62DFF26D-F3A1-410A-96AE-7EB8857AD013}">
            <xm:f>'DATA ENTRY'!$D$20&gt;0</xm:f>
            <x14:dxf>
              <font>
                <color auto="1"/>
              </font>
            </x14:dxf>
          </x14:cfRule>
          <x14:cfRule type="expression" priority="39" id="{0EC4E981-6B88-4618-BB23-F3CD18D0CC4F}">
            <xm:f>'DATA ENTRY'!$G$20&gt;0</xm:f>
            <x14:dxf>
              <font>
                <color theme="0" tint="-0.34998626667073579"/>
              </font>
            </x14:dxf>
          </x14:cfRule>
          <xm:sqref>AF4:AG5</xm:sqref>
        </x14:conditionalFormatting>
        <x14:conditionalFormatting xmlns:xm="http://schemas.microsoft.com/office/excel/2006/main">
          <x14:cfRule type="expression" priority="36" id="{F4E6A5C8-9A53-4FD2-9347-5B5B892E1E73}">
            <xm:f>'DATA ENTRY'!$F$20&gt;0</xm:f>
            <x14:dxf>
              <font>
                <color auto="1"/>
              </font>
            </x14:dxf>
          </x14:cfRule>
          <x14:cfRule type="expression" priority="37" id="{98B1847A-4A94-479E-A9F5-220F3AE490E1}">
            <xm:f>'DATA ENTRY'!$H$20&gt;0</xm:f>
            <x14:dxf>
              <font>
                <color theme="0" tint="-0.34998626667073579"/>
              </font>
            </x14:dxf>
          </x14:cfRule>
          <xm:sqref>AJ4:AK5</xm:sqref>
        </x14:conditionalFormatting>
        <x14:conditionalFormatting xmlns:xm="http://schemas.microsoft.com/office/excel/2006/main">
          <x14:cfRule type="expression" priority="35" id="{7F9C3B0F-B78C-423F-809F-692CF93E28B1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AH13:AI13</xm:sqref>
        </x14:conditionalFormatting>
        <x14:conditionalFormatting xmlns:xm="http://schemas.microsoft.com/office/excel/2006/main">
          <x14:cfRule type="expression" priority="40" id="{0D3B418B-5384-4B37-A147-D171C34F1E49}">
            <xm:f>'DATA ENTRY'!$G$21&gt;0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AE16:AH16</xm:sqref>
        </x14:conditionalFormatting>
        <x14:conditionalFormatting xmlns:xm="http://schemas.microsoft.com/office/excel/2006/main">
          <x14:cfRule type="expression" priority="47" id="{AD1CDC0A-2A55-4484-AF7B-A35DDC4C4B12}">
            <xm:f>'DATA ENTRY'!$H$21&gt;0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AI16:AL16</xm:sqref>
        </x14:conditionalFormatting>
        <x14:conditionalFormatting xmlns:xm="http://schemas.microsoft.com/office/excel/2006/main">
          <x14:cfRule type="expression" priority="31" id="{93EEBE29-7509-49EA-AE2F-890BF7F04D89}">
            <xm:f>'DATA ENTRY'!$D$21&gt;0</xm:f>
            <x14:dxf>
              <font>
                <color auto="1"/>
              </font>
            </x14:dxf>
          </x14:cfRule>
          <x14:cfRule type="expression" priority="32" id="{54FB7349-A1EB-4F04-A1AB-F5D27B967DDE}">
            <xm:f>'DATA ENTRY'!$G$21&gt;0</xm:f>
            <x14:dxf>
              <font>
                <color theme="0" tint="-0.34998626667073579"/>
              </font>
            </x14:dxf>
          </x14:cfRule>
          <xm:sqref>AF14:AG15</xm:sqref>
        </x14:conditionalFormatting>
        <x14:conditionalFormatting xmlns:xm="http://schemas.microsoft.com/office/excel/2006/main">
          <x14:cfRule type="expression" priority="29" id="{1FC4680B-E537-4CBD-9C15-77484B5AF792}">
            <xm:f>'DATA ENTRY'!$F$21</xm:f>
            <x14:dxf>
              <font>
                <color auto="1"/>
              </font>
            </x14:dxf>
          </x14:cfRule>
          <x14:cfRule type="expression" priority="30" id="{DE8A16BA-14A7-42FF-9436-8FB82F4AC389}">
            <xm:f>'DATA ENTRY'!$H$21&gt;0</xm:f>
            <x14:dxf>
              <font>
                <color theme="0" tint="-0.34998626667073579"/>
              </font>
            </x14:dxf>
          </x14:cfRule>
          <xm:sqref>AJ14:AK15</xm:sqref>
        </x14:conditionalFormatting>
        <x14:conditionalFormatting xmlns:xm="http://schemas.microsoft.com/office/excel/2006/main">
          <x14:cfRule type="expression" priority="28" id="{DC66184F-8582-41E8-8C16-A99AA26010ED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AH23:AI23</xm:sqref>
        </x14:conditionalFormatting>
        <x14:conditionalFormatting xmlns:xm="http://schemas.microsoft.com/office/excel/2006/main">
          <x14:cfRule type="expression" priority="33" id="{6C876856-65F4-4DFA-BFF5-2B750B30B1BB}">
            <xm:f>'DATA ENTRY'!$G$22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AE26:AH26</xm:sqref>
        </x14:conditionalFormatting>
        <x14:conditionalFormatting xmlns:xm="http://schemas.microsoft.com/office/excel/2006/main">
          <x14:cfRule type="expression" priority="34" id="{941046BB-EE95-463B-8055-4FBB2AAC7255}">
            <xm:f>'DATA ENTRY'!$H$22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AI26:AL26</xm:sqref>
        </x14:conditionalFormatting>
        <x14:conditionalFormatting xmlns:xm="http://schemas.microsoft.com/office/excel/2006/main">
          <x14:cfRule type="expression" priority="24" id="{5FCF5DCB-5A43-48E2-965B-D3EE435D74B3}">
            <xm:f>'DATA ENTRY'!$D$22</xm:f>
            <x14:dxf>
              <font>
                <color auto="1"/>
              </font>
            </x14:dxf>
          </x14:cfRule>
          <x14:cfRule type="expression" priority="25" id="{2241CFFF-AED3-4332-BC99-F30E254F11B6}">
            <xm:f>'DATA ENTRY'!$G$22&gt;0</xm:f>
            <x14:dxf>
              <font>
                <color theme="0" tint="-0.34998626667073579"/>
              </font>
            </x14:dxf>
          </x14:cfRule>
          <xm:sqref>AF24:AG25</xm:sqref>
        </x14:conditionalFormatting>
        <x14:conditionalFormatting xmlns:xm="http://schemas.microsoft.com/office/excel/2006/main">
          <x14:cfRule type="expression" priority="22" id="{0D91880B-0AAA-4DD0-A89E-A4F13182B4D8}">
            <xm:f>'DATA ENTRY'!$F$22</xm:f>
            <x14:dxf>
              <font>
                <color auto="1"/>
              </font>
            </x14:dxf>
          </x14:cfRule>
          <x14:cfRule type="expression" priority="23" id="{849F48F7-D72A-404A-A984-9F692CD9725D}">
            <xm:f>'DATA ENTRY'!$H$22</xm:f>
            <x14:dxf>
              <font>
                <color theme="0" tint="-0.34998626667073579"/>
              </font>
            </x14:dxf>
          </x14:cfRule>
          <xm:sqref>AJ24:AK25</xm:sqref>
        </x14:conditionalFormatting>
        <x14:conditionalFormatting xmlns:xm="http://schemas.microsoft.com/office/excel/2006/main">
          <x14:cfRule type="expression" priority="21" id="{2DCD12B1-A99E-4AB2-9D67-DEE6BBAB12B3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AH33:AI33</xm:sqref>
        </x14:conditionalFormatting>
        <x14:conditionalFormatting xmlns:xm="http://schemas.microsoft.com/office/excel/2006/main">
          <x14:cfRule type="expression" priority="26" id="{B40518ED-9528-4952-ACCA-BB18B9859E0E}">
            <xm:f>'DATA ENTRY'!$G$23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AE36:AH36</xm:sqref>
        </x14:conditionalFormatting>
        <x14:conditionalFormatting xmlns:xm="http://schemas.microsoft.com/office/excel/2006/main">
          <x14:cfRule type="expression" priority="27" id="{676D0DF2-7CFC-4B63-BEC9-5C3F4165205F}">
            <xm:f>'DATA ENTRY'!$H$23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AI36:AL36</xm:sqref>
        </x14:conditionalFormatting>
        <x14:conditionalFormatting xmlns:xm="http://schemas.microsoft.com/office/excel/2006/main">
          <x14:cfRule type="expression" priority="17" id="{5D378AE5-3A9D-4788-943C-B35AE539313A}">
            <xm:f>'DATA ENTRY'!$D$23</xm:f>
            <x14:dxf>
              <font>
                <color auto="1"/>
              </font>
            </x14:dxf>
          </x14:cfRule>
          <x14:cfRule type="expression" priority="18" id="{C9EBB40D-2C24-4E66-A656-5DE7B81DA491}">
            <xm:f>'DATA ENTRY'!$G$23</xm:f>
            <x14:dxf>
              <font>
                <color theme="0" tint="-0.34998626667073579"/>
              </font>
            </x14:dxf>
          </x14:cfRule>
          <xm:sqref>AF34:AG35</xm:sqref>
        </x14:conditionalFormatting>
        <x14:conditionalFormatting xmlns:xm="http://schemas.microsoft.com/office/excel/2006/main">
          <x14:cfRule type="expression" priority="15" id="{887A9FB8-6433-49DA-830C-31A314E64653}">
            <xm:f>'DATA ENTRY'!$F$23</xm:f>
            <x14:dxf>
              <font>
                <color auto="1"/>
              </font>
            </x14:dxf>
          </x14:cfRule>
          <x14:cfRule type="expression" priority="16" id="{87D685F8-36F3-4BCB-A882-91C83E9389EA}">
            <xm:f>'DATA ENTRY'!$H$23</xm:f>
            <x14:dxf>
              <font>
                <color theme="0" tint="-0.34998626667073579"/>
              </font>
            </x14:dxf>
          </x14:cfRule>
          <xm:sqref>AJ34:AK35</xm:sqref>
        </x14:conditionalFormatting>
        <x14:conditionalFormatting xmlns:xm="http://schemas.microsoft.com/office/excel/2006/main">
          <x14:cfRule type="expression" priority="14" id="{08D1FFF7-F49E-427C-8393-979674A07DBA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AH43:AI43</xm:sqref>
        </x14:conditionalFormatting>
        <x14:conditionalFormatting xmlns:xm="http://schemas.microsoft.com/office/excel/2006/main">
          <x14:cfRule type="expression" priority="19" id="{41452A4F-D32D-4D91-8B8C-551B76EC4E4F}">
            <xm:f>'DATA ENTRY'!$G$24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AE46:AH46</xm:sqref>
        </x14:conditionalFormatting>
        <x14:conditionalFormatting xmlns:xm="http://schemas.microsoft.com/office/excel/2006/main">
          <x14:cfRule type="expression" priority="20" id="{C5245D3A-574C-4F6A-8095-CA9FEBD82EE4}">
            <xm:f>'DATA ENTRY'!$H$24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AI46:AL46</xm:sqref>
        </x14:conditionalFormatting>
        <x14:conditionalFormatting xmlns:xm="http://schemas.microsoft.com/office/excel/2006/main">
          <x14:cfRule type="expression" priority="10" id="{EA4876F1-96E1-4BB1-87BD-C29F45729B03}">
            <xm:f>'DATA ENTRY'!$D$24</xm:f>
            <x14:dxf>
              <font>
                <color auto="1"/>
              </font>
            </x14:dxf>
          </x14:cfRule>
          <x14:cfRule type="expression" priority="11" id="{A3E3FCDA-E178-4466-9B91-9335DAF29440}">
            <xm:f>'DATA ENTRY'!$G$24</xm:f>
            <x14:dxf>
              <font>
                <color theme="0" tint="-0.34998626667073579"/>
              </font>
            </x14:dxf>
          </x14:cfRule>
          <xm:sqref>AF44:AG45</xm:sqref>
        </x14:conditionalFormatting>
        <x14:conditionalFormatting xmlns:xm="http://schemas.microsoft.com/office/excel/2006/main">
          <x14:cfRule type="expression" priority="8" id="{5E5C66DE-3EBB-44DC-88FF-DD2EA6DE137A}">
            <xm:f>'DATA ENTRY'!$F$24</xm:f>
            <x14:dxf>
              <font>
                <color auto="1"/>
              </font>
            </x14:dxf>
          </x14:cfRule>
          <x14:cfRule type="expression" priority="9" id="{F3A7857C-A3D0-49B0-94DF-3BDD0975C36C}">
            <xm:f>'DATA ENTRY'!$H$24</xm:f>
            <x14:dxf>
              <font>
                <color theme="0" tint="-0.34998626667073579"/>
              </font>
            </x14:dxf>
          </x14:cfRule>
          <xm:sqref>AJ44:AK45</xm:sqref>
        </x14:conditionalFormatting>
        <x14:conditionalFormatting xmlns:xm="http://schemas.microsoft.com/office/excel/2006/main">
          <x14:cfRule type="expression" priority="7" id="{481E0229-8B85-43CD-9A02-E6FA2EA7C02C}">
            <xm:f>'DATA ENTRY'!$I$3=1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AH53:AI53</xm:sqref>
        </x14:conditionalFormatting>
        <x14:conditionalFormatting xmlns:xm="http://schemas.microsoft.com/office/excel/2006/main">
          <x14:cfRule type="expression" priority="12" id="{03DDF109-84F5-4B9C-83EC-64E7E152A301}">
            <xm:f>'DATA ENTRY'!$G$25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AE56:AH56</xm:sqref>
        </x14:conditionalFormatting>
        <x14:conditionalFormatting xmlns:xm="http://schemas.microsoft.com/office/excel/2006/main">
          <x14:cfRule type="expression" priority="13" id="{F14DB96A-7F87-4745-948C-E2868485A4C0}">
            <xm:f>'DATA ENTRY'!$H$25</xm:f>
            <x14:dxf>
              <border>
                <top style="dotted">
                  <color auto="1"/>
                </top>
                <vertical/>
                <horizontal/>
              </border>
            </x14:dxf>
          </x14:cfRule>
          <xm:sqref>AI56:AL56</xm:sqref>
        </x14:conditionalFormatting>
        <x14:conditionalFormatting xmlns:xm="http://schemas.microsoft.com/office/excel/2006/main">
          <x14:cfRule type="expression" priority="3" id="{5CDD2376-E4B7-418A-82BB-88FBB18C0314}">
            <xm:f>'DATA ENTRY'!$D$25</xm:f>
            <x14:dxf>
              <font>
                <color auto="1"/>
              </font>
            </x14:dxf>
          </x14:cfRule>
          <x14:cfRule type="expression" priority="4" id="{C14EE651-1F03-4FE3-9E91-08C4320F7A22}">
            <xm:f>'DATA ENTRY'!$G$25</xm:f>
            <x14:dxf>
              <font>
                <color theme="0" tint="-0.34998626667073579"/>
              </font>
            </x14:dxf>
          </x14:cfRule>
          <xm:sqref>AF54:AG55</xm:sqref>
        </x14:conditionalFormatting>
        <x14:conditionalFormatting xmlns:xm="http://schemas.microsoft.com/office/excel/2006/main">
          <x14:cfRule type="expression" priority="1" id="{DAA461B7-06F7-436D-A5AA-FB06B2385AA0}">
            <xm:f>'DATA ENTRY'!$F$25</xm:f>
            <x14:dxf>
              <font>
                <color auto="1"/>
              </font>
            </x14:dxf>
          </x14:cfRule>
          <x14:cfRule type="expression" priority="2" id="{F7F2D6FF-DB5C-437F-A3A1-63267C87E609}">
            <xm:f>'DATA ENTRY'!$H$25</xm:f>
            <x14:dxf>
              <font>
                <color theme="0" tint="-0.34998626667073579"/>
              </font>
            </x14:dxf>
          </x14:cfRule>
          <xm:sqref>AJ54:AK55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Pato Monchietti</cp:lastModifiedBy>
  <cp:lastPrinted>2023-05-24T18:32:42Z</cp:lastPrinted>
  <dcterms:created xsi:type="dcterms:W3CDTF">2001-12-18T19:12:57Z</dcterms:created>
  <dcterms:modified xsi:type="dcterms:W3CDTF">2023-05-26T23:28:27Z</dcterms:modified>
</cp:coreProperties>
</file>